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56CBF7DC-412B-42CB-9372-4DAB06BF94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cemb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H5" i="1"/>
  <c r="F5" i="1"/>
  <c r="D5" i="1"/>
</calcChain>
</file>

<file path=xl/sharedStrings.xml><?xml version="1.0" encoding="utf-8"?>
<sst xmlns="http://schemas.openxmlformats.org/spreadsheetml/2006/main" count="72" uniqueCount="64">
  <si>
    <t>CATEGORY</t>
  </si>
  <si>
    <t>Main Line</t>
  </si>
  <si>
    <t>New Canaan</t>
  </si>
  <si>
    <t>Danbury</t>
  </si>
  <si>
    <t>Waterbury</t>
  </si>
  <si>
    <t>SLE</t>
  </si>
  <si>
    <t>Hartford</t>
  </si>
  <si>
    <t>YTD</t>
  </si>
  <si>
    <t>Avg. Weekday</t>
  </si>
  <si>
    <t>Avg. Weekend</t>
  </si>
  <si>
    <t>Bus Substitutions</t>
  </si>
  <si>
    <t>Weekends</t>
  </si>
  <si>
    <t>CONNECTICUT COMMUTER RAIL COUNCIL</t>
  </si>
  <si>
    <t>MONTHLY OPERATIONS REPORT</t>
  </si>
  <si>
    <t>P32AC Loco                        Goal:  21,000</t>
  </si>
  <si>
    <t>BL20GH Loco                      Goal: 13,000</t>
  </si>
  <si>
    <t>M8 Car Availability vs Requirement</t>
  </si>
  <si>
    <t>Cancelled + Terminated</t>
  </si>
  <si>
    <t>Avg. Delay (minutes)</t>
  </si>
  <si>
    <r>
      <t xml:space="preserve">RIDERSHIP </t>
    </r>
    <r>
      <rPr>
        <sz val="11"/>
        <color theme="1"/>
        <rFont val="Calibri"/>
        <family val="2"/>
        <scheme val="minor"/>
      </rPr>
      <t>(Prior Month)</t>
    </r>
  </si>
  <si>
    <t>Major Incidents</t>
  </si>
  <si>
    <t>Weekdays</t>
  </si>
  <si>
    <t>Consist Compliance - Goal 99%</t>
  </si>
  <si>
    <t>On Time Performance - Goal 94%</t>
  </si>
  <si>
    <t>M8 EMU                             Goal: 290,000</t>
  </si>
  <si>
    <t>Shoreliner Coach              Goal: 210,000</t>
  </si>
  <si>
    <t>Percentage vs. 2019 (Prior Month)</t>
  </si>
  <si>
    <t>MDBF (Prior Month)</t>
  </si>
  <si>
    <t>December 2022  / YTD REPORT</t>
  </si>
  <si>
    <t>December</t>
  </si>
  <si>
    <t>96.5% (Nov)</t>
  </si>
  <si>
    <t>93.6% (Nov)</t>
  </si>
  <si>
    <t>19,412 (+34.8%)</t>
  </si>
  <si>
    <t>174,256 (+59.8%)</t>
  </si>
  <si>
    <t>55,345(29.8%)</t>
  </si>
  <si>
    <t>457,690 (+43.7%)</t>
  </si>
  <si>
    <t>90.5% (Nov)</t>
  </si>
  <si>
    <t>91.8% (Nov)</t>
  </si>
  <si>
    <t>-31.9%</t>
  </si>
  <si>
    <t>-43.7%</t>
  </si>
  <si>
    <t>-43.2%</t>
  </si>
  <si>
    <t>-55.4%</t>
  </si>
  <si>
    <t>-45.7%</t>
  </si>
  <si>
    <t>-59.5%</t>
  </si>
  <si>
    <t>-3.4%</t>
  </si>
  <si>
    <t>-20.6%</t>
  </si>
  <si>
    <t>2,200,442 (29.4%)</t>
  </si>
  <si>
    <t>20,740,139 (63.9%)</t>
  </si>
  <si>
    <t>68,186 (48.7%)</t>
  </si>
  <si>
    <t>616,208 (79.7%)</t>
  </si>
  <si>
    <t>28,815 (52.9%)</t>
  </si>
  <si>
    <t>263,401 (97.9%)</t>
  </si>
  <si>
    <t>19,434 (46.9%)</t>
  </si>
  <si>
    <t>177,357 (55.3%)</t>
  </si>
  <si>
    <t>December 19th: Utility electrical fire west of Mt Vernon.   December 23rd: Winter strom Elliott impacted service on all lines and branches</t>
  </si>
  <si>
    <t xml:space="preserve">3 regional trains per week canceled due to supply chain issues. </t>
  </si>
  <si>
    <t>95.8% (Dec)</t>
  </si>
  <si>
    <t>96.4% (Dec)</t>
  </si>
  <si>
    <t>91.5% (Dec)</t>
  </si>
  <si>
    <t>91.8% (Dec)</t>
  </si>
  <si>
    <t>5A / 3T (Dec)</t>
  </si>
  <si>
    <t>0A / 1T (Dec)</t>
  </si>
  <si>
    <t>5A / 3T (Nov)</t>
  </si>
  <si>
    <t>2A / 1T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</si>
</sst>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0" fillId="0" borderId="0" xfId="0" applyAlignment="1">
      <alignment horizontal="left" vertical="top"/>
    </xf>
    <xf numFmtId="3" fontId="0" fillId="0" borderId="0" xfId="0" applyNumberFormat="1"/>
    <xf numFmtId="9" fontId="0" fillId="0" borderId="0" xfId="1" applyFont="1"/>
    <xf numFmtId="164" fontId="0" fillId="0" borderId="0" xfId="0" applyNumberForma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1" fillId="0" borderId="7" xfId="0" applyFont="1" applyBorder="1" applyAlignment="1">
      <alignment horizontal="left"/>
    </xf>
    <xf numFmtId="0" fontId="1" fillId="7" borderId="8" xfId="0" applyFont="1" applyFill="1" applyBorder="1" applyAlignment="1">
      <alignment horizontal="left" vertical="top"/>
    </xf>
    <xf numFmtId="0" fontId="1" fillId="7" borderId="7" xfId="0" applyFont="1" applyFill="1" applyBorder="1"/>
    <xf numFmtId="0" fontId="0" fillId="7" borderId="7" xfId="0" applyFill="1" applyBorder="1" applyAlignment="1">
      <alignment horizontal="right"/>
    </xf>
    <xf numFmtId="0" fontId="0" fillId="7" borderId="7" xfId="0" applyFill="1" applyBorder="1"/>
    <xf numFmtId="0" fontId="1" fillId="2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5" borderId="7" xfId="0" applyFill="1" applyBorder="1"/>
    <xf numFmtId="0" fontId="0" fillId="2" borderId="7" xfId="0" applyFill="1" applyBorder="1"/>
    <xf numFmtId="0" fontId="0" fillId="6" borderId="7" xfId="0" applyFill="1" applyBorder="1" applyAlignment="1">
      <alignment horizontal="right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164" fontId="0" fillId="6" borderId="7" xfId="0" applyNumberFormat="1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8" xfId="0" applyFill="1" applyBorder="1"/>
    <xf numFmtId="0" fontId="0" fillId="4" borderId="7" xfId="0" applyFill="1" applyBorder="1" applyAlignment="1">
      <alignment horizontal="righ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164" fontId="0" fillId="2" borderId="7" xfId="0" applyNumberFormat="1" applyFill="1" applyBorder="1" applyAlignment="1">
      <alignment horizontal="right"/>
    </xf>
    <xf numFmtId="0" fontId="0" fillId="0" borderId="8" xfId="0" applyBorder="1"/>
    <xf numFmtId="166" fontId="1" fillId="8" borderId="6" xfId="0" applyNumberFormat="1" applyFont="1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37" fontId="0" fillId="3" borderId="7" xfId="0" applyNumberFormat="1" applyFill="1" applyBorder="1" applyAlignment="1">
      <alignment horizontal="right"/>
    </xf>
    <xf numFmtId="0" fontId="0" fillId="3" borderId="7" xfId="0" applyFill="1" applyBorder="1"/>
    <xf numFmtId="3" fontId="0" fillId="3" borderId="7" xfId="0" applyNumberFormat="1" applyFill="1" applyBorder="1"/>
    <xf numFmtId="0" fontId="0" fillId="3" borderId="8" xfId="0" applyFill="1" applyBorder="1"/>
    <xf numFmtId="0" fontId="1" fillId="8" borderId="6" xfId="0" applyFont="1" applyFill="1" applyBorder="1" applyAlignment="1">
      <alignment horizontal="right"/>
    </xf>
    <xf numFmtId="166" fontId="0" fillId="3" borderId="7" xfId="0" applyNumberFormat="1" applyFill="1" applyBorder="1" applyAlignment="1">
      <alignment horizontal="right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center"/>
    </xf>
    <xf numFmtId="164" fontId="0" fillId="7" borderId="16" xfId="0" applyNumberFormat="1" applyFill="1" applyBorder="1"/>
    <xf numFmtId="164" fontId="0" fillId="7" borderId="17" xfId="0" applyNumberFormat="1" applyFill="1" applyBorder="1"/>
    <xf numFmtId="0" fontId="0" fillId="7" borderId="16" xfId="0" applyFill="1" applyBorder="1"/>
    <xf numFmtId="0" fontId="0" fillId="7" borderId="17" xfId="0" applyFill="1" applyBorder="1"/>
    <xf numFmtId="0" fontId="0" fillId="2" borderId="16" xfId="0" applyFill="1" applyBorder="1"/>
    <xf numFmtId="0" fontId="0" fillId="2" borderId="17" xfId="0" applyFill="1" applyBorder="1"/>
    <xf numFmtId="164" fontId="4" fillId="7" borderId="16" xfId="1" applyNumberFormat="1" applyFont="1" applyFill="1" applyBorder="1"/>
    <xf numFmtId="164" fontId="0" fillId="7" borderId="16" xfId="1" applyNumberFormat="1" applyFont="1" applyFill="1" applyBorder="1"/>
    <xf numFmtId="165" fontId="0" fillId="7" borderId="16" xfId="0" applyNumberFormat="1" applyFill="1" applyBorder="1"/>
    <xf numFmtId="0" fontId="0" fillId="7" borderId="16" xfId="0" applyFill="1" applyBorder="1" applyAlignment="1">
      <alignment horizontal="right"/>
    </xf>
    <xf numFmtId="0" fontId="0" fillId="7" borderId="17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9" fontId="0" fillId="7" borderId="17" xfId="0" applyNumberFormat="1" applyFill="1" applyBorder="1"/>
    <xf numFmtId="0" fontId="0" fillId="0" borderId="16" xfId="0" applyBorder="1"/>
    <xf numFmtId="0" fontId="0" fillId="0" borderId="17" xfId="0" applyBorder="1"/>
    <xf numFmtId="9" fontId="0" fillId="7" borderId="16" xfId="0" applyNumberFormat="1" applyFill="1" applyBorder="1"/>
    <xf numFmtId="164" fontId="0" fillId="5" borderId="16" xfId="0" applyNumberFormat="1" applyFill="1" applyBorder="1" applyAlignment="1">
      <alignment horizontal="right"/>
    </xf>
    <xf numFmtId="164" fontId="0" fillId="4" borderId="16" xfId="0" applyNumberFormat="1" applyFill="1" applyBorder="1" applyAlignment="1">
      <alignment horizontal="right"/>
    </xf>
    <xf numFmtId="164" fontId="0" fillId="4" borderId="17" xfId="0" applyNumberFormat="1" applyFill="1" applyBorder="1" applyAlignment="1">
      <alignment horizontal="right"/>
    </xf>
    <xf numFmtId="164" fontId="1" fillId="5" borderId="6" xfId="0" applyNumberFormat="1" applyFont="1" applyFill="1" applyBorder="1"/>
    <xf numFmtId="164" fontId="1" fillId="4" borderId="6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6" fillId="7" borderId="18" xfId="0" applyFont="1" applyFill="1" applyBorder="1" applyAlignment="1">
      <alignment horizontal="left" vertical="top" wrapText="1"/>
    </xf>
    <xf numFmtId="0" fontId="6" fillId="7" borderId="19" xfId="0" applyFont="1" applyFill="1" applyBorder="1" applyAlignment="1">
      <alignment horizontal="left" vertical="top" wrapText="1"/>
    </xf>
    <xf numFmtId="0" fontId="6" fillId="7" borderId="20" xfId="0" applyFont="1" applyFill="1" applyBorder="1" applyAlignment="1">
      <alignment horizontal="left" vertical="top" wrapText="1"/>
    </xf>
    <xf numFmtId="0" fontId="7" fillId="7" borderId="21" xfId="0" applyFont="1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="110" zoomScaleNormal="110" zoomScaleSheetLayoutView="110" workbookViewId="0">
      <selection activeCell="L14" sqref="L14"/>
    </sheetView>
  </sheetViews>
  <sheetFormatPr defaultRowHeight="14.4" x14ac:dyDescent="0.3"/>
  <cols>
    <col min="1" max="1" width="33.44140625" customWidth="1"/>
    <col min="2" max="3" width="19.77734375" customWidth="1"/>
    <col min="4" max="4" width="15" bestFit="1" customWidth="1"/>
    <col min="5" max="5" width="16.21875" bestFit="1" customWidth="1"/>
    <col min="6" max="6" width="15" bestFit="1" customWidth="1"/>
    <col min="7" max="7" width="16.21875" bestFit="1" customWidth="1"/>
    <col min="8" max="8" width="15" bestFit="1" customWidth="1"/>
    <col min="9" max="9" width="16.44140625" customWidth="1"/>
    <col min="10" max="10" width="14.21875" customWidth="1"/>
    <col min="11" max="11" width="15.5546875" customWidth="1"/>
    <col min="12" max="12" width="14.44140625" bestFit="1" customWidth="1"/>
    <col min="13" max="13" width="17.21875" customWidth="1"/>
  </cols>
  <sheetData>
    <row r="1" spans="1:13" ht="21" x14ac:dyDescent="0.4">
      <c r="A1" s="69" t="s">
        <v>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" x14ac:dyDescent="0.4">
      <c r="A2" s="72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21.6" thickBot="1" x14ac:dyDescent="0.45">
      <c r="A3" s="72" t="s">
        <v>28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1:13" ht="15" thickBot="1" x14ac:dyDescent="0.35">
      <c r="A4" s="1"/>
      <c r="B4" s="81" t="s">
        <v>1</v>
      </c>
      <c r="C4" s="82"/>
      <c r="D4" s="81" t="s">
        <v>2</v>
      </c>
      <c r="E4" s="82"/>
      <c r="F4" s="81" t="s">
        <v>3</v>
      </c>
      <c r="G4" s="82"/>
      <c r="H4" s="81" t="s">
        <v>4</v>
      </c>
      <c r="I4" s="82"/>
      <c r="J4" s="81" t="s">
        <v>5</v>
      </c>
      <c r="K4" s="82"/>
      <c r="L4" s="83" t="s">
        <v>6</v>
      </c>
      <c r="M4" s="84"/>
    </row>
    <row r="5" spans="1:13" ht="15" thickBot="1" x14ac:dyDescent="0.35">
      <c r="A5" s="2" t="s">
        <v>0</v>
      </c>
      <c r="B5" s="19" t="s">
        <v>29</v>
      </c>
      <c r="C5" s="18" t="s">
        <v>7</v>
      </c>
      <c r="D5" s="20" t="str">
        <f>$B$5</f>
        <v>December</v>
      </c>
      <c r="E5" s="19" t="s">
        <v>7</v>
      </c>
      <c r="F5" s="19" t="str">
        <f>$B$5</f>
        <v>December</v>
      </c>
      <c r="G5" s="18" t="s">
        <v>7</v>
      </c>
      <c r="H5" s="19" t="str">
        <f>$B$5</f>
        <v>December</v>
      </c>
      <c r="I5" s="18" t="s">
        <v>7</v>
      </c>
      <c r="J5" s="19" t="s">
        <v>29</v>
      </c>
      <c r="K5" s="19" t="s">
        <v>7</v>
      </c>
      <c r="L5" s="21" t="str">
        <f>J5</f>
        <v>December</v>
      </c>
      <c r="M5" s="21" t="s">
        <v>7</v>
      </c>
    </row>
    <row r="6" spans="1:13" x14ac:dyDescent="0.3">
      <c r="A6" s="13" t="s">
        <v>26</v>
      </c>
      <c r="B6" s="37" t="s">
        <v>38</v>
      </c>
      <c r="C6" s="43" t="s">
        <v>39</v>
      </c>
      <c r="D6" s="37" t="s">
        <v>40</v>
      </c>
      <c r="E6" s="43" t="s">
        <v>41</v>
      </c>
      <c r="F6" s="37" t="s">
        <v>42</v>
      </c>
      <c r="G6" s="43" t="s">
        <v>43</v>
      </c>
      <c r="H6" s="37" t="s">
        <v>44</v>
      </c>
      <c r="I6" s="43" t="s">
        <v>45</v>
      </c>
      <c r="J6" s="67">
        <v>-0.621</v>
      </c>
      <c r="K6" s="67">
        <v>-0.71399999999999997</v>
      </c>
      <c r="L6" s="68">
        <v>-0.313</v>
      </c>
      <c r="M6" s="68">
        <v>-0.33700000000000002</v>
      </c>
    </row>
    <row r="7" spans="1:13" x14ac:dyDescent="0.3">
      <c r="A7" s="4" t="s">
        <v>19</v>
      </c>
      <c r="B7" s="38" t="s">
        <v>46</v>
      </c>
      <c r="C7" s="38" t="s">
        <v>47</v>
      </c>
      <c r="D7" s="44" t="s">
        <v>48</v>
      </c>
      <c r="E7" s="39" t="s">
        <v>49</v>
      </c>
      <c r="F7" s="39" t="s">
        <v>50</v>
      </c>
      <c r="G7" s="39" t="s">
        <v>51</v>
      </c>
      <c r="H7" s="39" t="s">
        <v>52</v>
      </c>
      <c r="I7" s="39" t="s">
        <v>53</v>
      </c>
      <c r="J7" s="22" t="s">
        <v>32</v>
      </c>
      <c r="K7" s="22" t="s">
        <v>33</v>
      </c>
      <c r="L7" s="31" t="s">
        <v>34</v>
      </c>
      <c r="M7" s="31" t="s">
        <v>35</v>
      </c>
    </row>
    <row r="8" spans="1:13" x14ac:dyDescent="0.3">
      <c r="A8" s="3" t="s">
        <v>8</v>
      </c>
      <c r="B8" s="39">
        <v>85870.585322293977</v>
      </c>
      <c r="C8" s="39">
        <v>71186.03641421198</v>
      </c>
      <c r="D8" s="38"/>
      <c r="E8" s="38"/>
      <c r="F8" s="38"/>
      <c r="G8" s="38"/>
      <c r="H8" s="38"/>
      <c r="I8" s="38"/>
      <c r="J8" s="23"/>
      <c r="K8" s="23"/>
      <c r="L8" s="3"/>
      <c r="M8" s="3"/>
    </row>
    <row r="9" spans="1:13" x14ac:dyDescent="0.3">
      <c r="A9" s="3" t="s">
        <v>9</v>
      </c>
      <c r="B9" s="39">
        <v>98857.507196674938</v>
      </c>
      <c r="C9" s="39">
        <v>83399.615970874933</v>
      </c>
      <c r="D9" s="38"/>
      <c r="E9" s="38"/>
      <c r="F9" s="38"/>
      <c r="G9" s="38"/>
      <c r="H9" s="38"/>
      <c r="I9" s="38"/>
      <c r="J9" s="24" t="s">
        <v>31</v>
      </c>
      <c r="K9" s="28" t="s">
        <v>30</v>
      </c>
      <c r="L9" s="29" t="s">
        <v>36</v>
      </c>
      <c r="M9" s="35" t="s">
        <v>37</v>
      </c>
    </row>
    <row r="10" spans="1:13" x14ac:dyDescent="0.3">
      <c r="A10" s="15" t="s">
        <v>23</v>
      </c>
      <c r="B10" s="47">
        <v>0.97560000000000002</v>
      </c>
      <c r="C10" s="47">
        <v>0.97519999999999996</v>
      </c>
      <c r="D10" s="47">
        <v>0.98380000000000001</v>
      </c>
      <c r="E10" s="47">
        <v>0.96950000000000003</v>
      </c>
      <c r="F10" s="47">
        <v>0.93159999999999998</v>
      </c>
      <c r="G10" s="47">
        <v>0.94469999999999998</v>
      </c>
      <c r="H10" s="47">
        <v>0.92549999999999999</v>
      </c>
      <c r="I10" s="47">
        <v>0.92849999999999999</v>
      </c>
      <c r="J10" s="64" t="s">
        <v>56</v>
      </c>
      <c r="K10" s="64" t="s">
        <v>57</v>
      </c>
      <c r="L10" s="65" t="s">
        <v>58</v>
      </c>
      <c r="M10" s="66" t="s">
        <v>59</v>
      </c>
    </row>
    <row r="11" spans="1:13" x14ac:dyDescent="0.3">
      <c r="A11" s="16"/>
      <c r="B11" s="47"/>
      <c r="C11" s="48"/>
      <c r="D11" s="49"/>
      <c r="E11" s="50"/>
      <c r="F11" s="49"/>
      <c r="G11" s="50"/>
      <c r="H11" s="49"/>
      <c r="I11" s="50"/>
      <c r="J11" s="51"/>
      <c r="K11" s="52"/>
      <c r="L11" s="51"/>
      <c r="M11" s="52"/>
    </row>
    <row r="12" spans="1:13" x14ac:dyDescent="0.3">
      <c r="A12" s="16" t="s">
        <v>21</v>
      </c>
      <c r="B12" s="47">
        <v>0.97070000000000001</v>
      </c>
      <c r="C12" s="47">
        <v>0.97319999999999995</v>
      </c>
      <c r="D12" s="53">
        <v>0.97789999999999999</v>
      </c>
      <c r="E12" s="53">
        <v>0.96389999999999998</v>
      </c>
      <c r="F12" s="53">
        <v>0.92179999999999995</v>
      </c>
      <c r="G12" s="53">
        <v>0.93940000000000001</v>
      </c>
      <c r="H12" s="53">
        <v>0.95830000000000004</v>
      </c>
      <c r="I12" s="53">
        <v>0.92659999999999998</v>
      </c>
      <c r="J12" s="51"/>
      <c r="K12" s="52"/>
      <c r="L12" s="51"/>
      <c r="M12" s="52"/>
    </row>
    <row r="13" spans="1:13" x14ac:dyDescent="0.3">
      <c r="A13" s="16" t="s">
        <v>11</v>
      </c>
      <c r="B13" s="47">
        <v>0.98760000000000003</v>
      </c>
      <c r="C13" s="47">
        <v>0.98199999999999998</v>
      </c>
      <c r="D13" s="54">
        <v>0.99729999999999996</v>
      </c>
      <c r="E13" s="54">
        <v>0.98109999999999997</v>
      </c>
      <c r="F13" s="54">
        <v>0.97560000000000002</v>
      </c>
      <c r="G13" s="54">
        <v>0.96779999999999999</v>
      </c>
      <c r="H13" s="54">
        <v>0.94210000000000005</v>
      </c>
      <c r="I13" s="54">
        <v>0.93640000000000001</v>
      </c>
      <c r="J13" s="51"/>
      <c r="K13" s="52"/>
      <c r="L13" s="51"/>
      <c r="M13" s="52"/>
    </row>
    <row r="14" spans="1:13" x14ac:dyDescent="0.3">
      <c r="A14" s="17" t="s">
        <v>18</v>
      </c>
      <c r="B14" s="55">
        <v>16.440000000000001</v>
      </c>
      <c r="C14" s="55">
        <v>15.09</v>
      </c>
      <c r="D14" s="55">
        <v>17.649999999999999</v>
      </c>
      <c r="E14" s="55">
        <v>12.02</v>
      </c>
      <c r="F14" s="55">
        <v>12.5</v>
      </c>
      <c r="G14" s="55">
        <v>15.89</v>
      </c>
      <c r="H14" s="55">
        <v>17.25</v>
      </c>
      <c r="I14" s="55">
        <v>17.03</v>
      </c>
      <c r="J14" s="58" t="s">
        <v>62</v>
      </c>
      <c r="K14" s="52"/>
      <c r="L14" s="58" t="s">
        <v>63</v>
      </c>
      <c r="M14" s="52"/>
    </row>
    <row r="15" spans="1:13" x14ac:dyDescent="0.3">
      <c r="A15" s="17" t="s">
        <v>17</v>
      </c>
      <c r="B15" s="56">
        <v>17</v>
      </c>
      <c r="C15" s="57">
        <v>108</v>
      </c>
      <c r="D15" s="56">
        <v>3</v>
      </c>
      <c r="E15" s="57">
        <v>28</v>
      </c>
      <c r="F15" s="56">
        <v>9</v>
      </c>
      <c r="G15" s="57">
        <v>29</v>
      </c>
      <c r="H15" s="56">
        <v>0</v>
      </c>
      <c r="I15" s="57">
        <v>18</v>
      </c>
      <c r="J15" s="58" t="s">
        <v>60</v>
      </c>
      <c r="K15" s="59"/>
      <c r="L15" s="58" t="s">
        <v>61</v>
      </c>
      <c r="M15" s="59"/>
    </row>
    <row r="16" spans="1:13" x14ac:dyDescent="0.3">
      <c r="A16" s="15" t="s">
        <v>16</v>
      </c>
      <c r="B16" s="60">
        <v>1</v>
      </c>
      <c r="C16" s="60">
        <v>1</v>
      </c>
      <c r="D16" s="60">
        <v>1</v>
      </c>
      <c r="E16" s="60">
        <v>1</v>
      </c>
      <c r="F16" s="60">
        <v>1</v>
      </c>
      <c r="G16" s="60">
        <v>1</v>
      </c>
      <c r="H16" s="60">
        <v>1</v>
      </c>
      <c r="I16" s="60">
        <v>1</v>
      </c>
      <c r="J16" s="51"/>
      <c r="K16" s="52"/>
      <c r="L16" s="61"/>
      <c r="M16" s="62"/>
    </row>
    <row r="17" spans="1:13" x14ac:dyDescent="0.3">
      <c r="A17" s="15" t="s">
        <v>22</v>
      </c>
      <c r="B17" s="63">
        <v>1</v>
      </c>
      <c r="C17" s="63">
        <v>1</v>
      </c>
      <c r="D17" s="63">
        <v>1</v>
      </c>
      <c r="E17" s="63">
        <v>1</v>
      </c>
      <c r="F17" s="63">
        <v>1</v>
      </c>
      <c r="G17" s="63">
        <v>1</v>
      </c>
      <c r="H17" s="63">
        <v>1</v>
      </c>
      <c r="I17" s="63">
        <v>1</v>
      </c>
      <c r="J17" s="51"/>
      <c r="K17" s="52"/>
      <c r="L17" s="61"/>
      <c r="M17" s="62"/>
    </row>
    <row r="18" spans="1:13" x14ac:dyDescent="0.3">
      <c r="A18" s="16" t="s">
        <v>21</v>
      </c>
      <c r="B18" s="47">
        <v>1</v>
      </c>
      <c r="C18" s="48">
        <v>1</v>
      </c>
      <c r="D18" s="63">
        <v>1</v>
      </c>
      <c r="E18" s="63">
        <v>1</v>
      </c>
      <c r="F18" s="63">
        <v>1</v>
      </c>
      <c r="G18" s="60">
        <v>1</v>
      </c>
      <c r="H18" s="63">
        <v>1</v>
      </c>
      <c r="I18" s="60">
        <v>1</v>
      </c>
      <c r="J18" s="51"/>
      <c r="K18" s="52"/>
      <c r="L18" s="61"/>
      <c r="M18" s="62"/>
    </row>
    <row r="19" spans="1:13" x14ac:dyDescent="0.3">
      <c r="A19" s="16" t="s">
        <v>11</v>
      </c>
      <c r="B19" s="47">
        <v>1</v>
      </c>
      <c r="C19" s="48">
        <v>1</v>
      </c>
      <c r="D19" s="63">
        <v>1</v>
      </c>
      <c r="E19" s="63">
        <v>1</v>
      </c>
      <c r="F19" s="63">
        <v>1</v>
      </c>
      <c r="G19" s="60">
        <v>1</v>
      </c>
      <c r="H19" s="63">
        <v>1</v>
      </c>
      <c r="I19" s="60">
        <v>1</v>
      </c>
      <c r="J19" s="51"/>
      <c r="K19" s="52"/>
      <c r="L19" s="61"/>
      <c r="M19" s="62"/>
    </row>
    <row r="20" spans="1:13" x14ac:dyDescent="0.3">
      <c r="A20" s="4" t="s">
        <v>27</v>
      </c>
      <c r="B20" s="40"/>
      <c r="C20" s="40"/>
      <c r="D20" s="40"/>
      <c r="E20" s="45"/>
      <c r="F20" s="40"/>
      <c r="G20" s="40"/>
      <c r="H20" s="40"/>
      <c r="I20" s="40"/>
      <c r="J20" s="23"/>
      <c r="K20" s="23"/>
      <c r="L20" s="3"/>
      <c r="M20" s="3"/>
    </row>
    <row r="21" spans="1:13" x14ac:dyDescent="0.3">
      <c r="A21" s="3" t="s">
        <v>24</v>
      </c>
      <c r="B21" s="41">
        <v>788534</v>
      </c>
      <c r="C21" s="41">
        <v>621741</v>
      </c>
      <c r="D21" s="45"/>
      <c r="E21" s="45"/>
      <c r="F21" s="45"/>
      <c r="G21" s="45"/>
      <c r="H21" s="45"/>
      <c r="I21" s="45"/>
      <c r="J21" s="25"/>
      <c r="K21" s="25"/>
      <c r="L21" s="32"/>
      <c r="M21" s="32"/>
    </row>
    <row r="22" spans="1:13" x14ac:dyDescent="0.3">
      <c r="A22" s="3" t="s">
        <v>25</v>
      </c>
      <c r="B22" s="41">
        <v>672664</v>
      </c>
      <c r="C22" s="41">
        <v>269100</v>
      </c>
      <c r="D22" s="45"/>
      <c r="E22" s="45"/>
      <c r="F22" s="46"/>
      <c r="G22" s="46"/>
      <c r="H22" s="46"/>
      <c r="I22" s="46"/>
      <c r="J22" s="26"/>
      <c r="K22" s="26"/>
      <c r="L22" s="33"/>
      <c r="M22" s="33"/>
    </row>
    <row r="23" spans="1:13" x14ac:dyDescent="0.3">
      <c r="A23" s="3" t="s">
        <v>14</v>
      </c>
      <c r="B23" s="41">
        <v>35270</v>
      </c>
      <c r="C23" s="41">
        <v>28445</v>
      </c>
      <c r="D23" s="45"/>
      <c r="E23" s="45"/>
      <c r="F23" s="46"/>
      <c r="G23" s="46"/>
      <c r="H23" s="46"/>
      <c r="I23" s="46"/>
      <c r="J23" s="26"/>
      <c r="K23" s="26"/>
      <c r="L23" s="33"/>
      <c r="M23" s="33"/>
    </row>
    <row r="24" spans="1:13" x14ac:dyDescent="0.3">
      <c r="A24" s="3" t="s">
        <v>15</v>
      </c>
      <c r="B24" s="41">
        <v>12495</v>
      </c>
      <c r="C24" s="41">
        <v>13464</v>
      </c>
      <c r="D24" s="45"/>
      <c r="E24" s="45"/>
      <c r="F24" s="45"/>
      <c r="G24" s="45"/>
      <c r="H24" s="45"/>
      <c r="I24" s="45"/>
      <c r="J24" s="25"/>
      <c r="K24" s="25"/>
      <c r="L24" s="32"/>
      <c r="M24" s="32"/>
    </row>
    <row r="25" spans="1:13" ht="15" thickBot="1" x14ac:dyDescent="0.35">
      <c r="A25" s="3" t="s">
        <v>10</v>
      </c>
      <c r="B25" s="42">
        <v>0</v>
      </c>
      <c r="C25" s="42">
        <v>0</v>
      </c>
      <c r="D25" s="42">
        <v>2</v>
      </c>
      <c r="E25" s="42">
        <v>8</v>
      </c>
      <c r="F25" s="42">
        <v>0</v>
      </c>
      <c r="G25" s="42">
        <v>0</v>
      </c>
      <c r="H25" s="42">
        <v>1</v>
      </c>
      <c r="I25" s="42">
        <v>105</v>
      </c>
      <c r="J25" s="27"/>
      <c r="K25" s="30"/>
      <c r="L25" s="34"/>
      <c r="M25" s="36"/>
    </row>
    <row r="26" spans="1:13" s="5" customFormat="1" ht="80.25" customHeight="1" thickBot="1" x14ac:dyDescent="0.35">
      <c r="A26" s="14" t="s">
        <v>20</v>
      </c>
      <c r="B26" s="75" t="s">
        <v>54</v>
      </c>
      <c r="C26" s="76"/>
      <c r="D26" s="77"/>
      <c r="E26" s="78"/>
      <c r="F26" s="79"/>
      <c r="G26" s="80"/>
      <c r="H26" s="79"/>
      <c r="I26" s="80"/>
      <c r="J26" s="79"/>
      <c r="K26" s="87"/>
      <c r="L26" s="85" t="s">
        <v>55</v>
      </c>
      <c r="M26" s="86"/>
    </row>
    <row r="28" spans="1:13" x14ac:dyDescent="0.3">
      <c r="B28" s="9"/>
      <c r="C28" s="10"/>
      <c r="D28" s="10"/>
    </row>
    <row r="29" spans="1:13" x14ac:dyDescent="0.3">
      <c r="B29" s="11"/>
      <c r="C29" s="12"/>
      <c r="M29" s="7"/>
    </row>
    <row r="30" spans="1:13" x14ac:dyDescent="0.3">
      <c r="M30" s="7"/>
    </row>
    <row r="31" spans="1:13" x14ac:dyDescent="0.3">
      <c r="M31" s="7"/>
    </row>
    <row r="32" spans="1:13" x14ac:dyDescent="0.3">
      <c r="M32" s="7"/>
    </row>
    <row r="33" spans="6:13" x14ac:dyDescent="0.3">
      <c r="M33" s="7"/>
    </row>
    <row r="34" spans="6:13" x14ac:dyDescent="0.3">
      <c r="M34" s="7"/>
    </row>
    <row r="35" spans="6:13" x14ac:dyDescent="0.3">
      <c r="M35" s="7"/>
    </row>
    <row r="36" spans="6:13" x14ac:dyDescent="0.3">
      <c r="M36" s="8"/>
    </row>
    <row r="37" spans="6:13" x14ac:dyDescent="0.3">
      <c r="F37" s="6"/>
    </row>
  </sheetData>
  <mergeCells count="15">
    <mergeCell ref="A1:M1"/>
    <mergeCell ref="A2:M2"/>
    <mergeCell ref="A3:M3"/>
    <mergeCell ref="B26:C26"/>
    <mergeCell ref="D26:E26"/>
    <mergeCell ref="F26:G26"/>
    <mergeCell ref="H26:I26"/>
    <mergeCell ref="B4:C4"/>
    <mergeCell ref="D4:E4"/>
    <mergeCell ref="F4:G4"/>
    <mergeCell ref="H4:I4"/>
    <mergeCell ref="J4:K4"/>
    <mergeCell ref="L4:M4"/>
    <mergeCell ref="L26:M26"/>
    <mergeCell ref="J26:K26"/>
  </mergeCells>
  <pageMargins left="0.7" right="0.7" top="0.75" bottom="0.75" header="0.3" footer="0.3"/>
  <pageSetup paperSize="17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58EB774931842BF3CBC21CAE4B9ED" ma:contentTypeVersion="9" ma:contentTypeDescription="Create a new document." ma:contentTypeScope="" ma:versionID="58a63cb9b34a27b7fd4b60f402c4161c">
  <xsd:schema xmlns:xsd="http://www.w3.org/2001/XMLSchema" xmlns:xs="http://www.w3.org/2001/XMLSchema" xmlns:p="http://schemas.microsoft.com/office/2006/metadata/properties" xmlns:ns3="b744059a-dda4-4d13-a15e-0cb4ec0c00fd" xmlns:ns4="fe97d989-a83a-4cdf-af58-f60dd313a207" targetNamespace="http://schemas.microsoft.com/office/2006/metadata/properties" ma:root="true" ma:fieldsID="74d6bfdc3f3e7498b2b63a84fb18d56a" ns3:_="" ns4:_="">
    <xsd:import namespace="b744059a-dda4-4d13-a15e-0cb4ec0c00fd"/>
    <xsd:import namespace="fe97d989-a83a-4cdf-af58-f60dd313a2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4059a-dda4-4d13-a15e-0cb4ec0c0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7d989-a83a-4cdf-af58-f60dd313a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287078-6A38-4BC2-B454-D1CCFAA80B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F9CBD-86C7-4381-9178-80CA89D63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44059a-dda4-4d13-a15e-0cb4ec0c00fd"/>
    <ds:schemaRef ds:uri="fe97d989-a83a-4cdf-af58-f60dd313a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BCBFE7-F8DE-41A3-AE99-692E69C491CE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8ABD423E-758D-4A35-A1FA-4D0D61A372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744059a-dda4-4d13-a15e-0cb4ec0c00fd"/>
    <ds:schemaRef ds:uri="fe97d989-a83a-4cdf-af58-f60dd313a2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GARNEAU</dc:creator>
  <cp:lastModifiedBy>Jim Gildea</cp:lastModifiedBy>
  <cp:lastPrinted>2023-01-17T20:08:40Z</cp:lastPrinted>
  <dcterms:created xsi:type="dcterms:W3CDTF">2020-04-16T15:27:30Z</dcterms:created>
  <dcterms:modified xsi:type="dcterms:W3CDTF">2023-01-20T17:14:00Z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0x0101005A858EB774931842BF3CBC21CAE4B9ED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