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parotj\Documents\CCRC Reports\2022\"/>
    </mc:Choice>
  </mc:AlternateContent>
  <xr:revisionPtr revIDLastSave="0" documentId="8_{66D59C63-8E9F-46CA-8D9C-DB3A90977023}" xr6:coauthVersionLast="47" xr6:coauthVersionMax="47" xr10:uidLastSave="{00000000-0000-0000-0000-000000000000}"/>
  <bookViews>
    <workbookView xWindow="-110" yWindow="-110" windowWidth="19420" windowHeight="12420" xr2:uid="{00000000-000D-0000-FFFF-FFFF00000000}"/>
  </bookViews>
  <sheets>
    <sheet name="March 2022" sheetId="1" r:id="rId1"/>
    <sheet name="Sheet3" sheetId="4" r:id="rId2"/>
    <sheet name="Sheet4" sheetId="5" r:id="rId3"/>
    <sheet name="YTD" sheetId="3" r:id="rId4"/>
    <sheet name="MAR" sheetId="2" r:id="rId5"/>
    <sheet name="SLE&amp;CTrail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1" l="1"/>
  <c r="J5" i="1"/>
  <c r="I25" i="5"/>
  <c r="C25" i="5"/>
  <c r="I21" i="5"/>
  <c r="C21" i="5"/>
  <c r="E21" i="5"/>
  <c r="I14" i="5"/>
  <c r="C14" i="5"/>
  <c r="I7" i="5"/>
  <c r="C7" i="5"/>
  <c r="C18" i="4"/>
  <c r="I15" i="4"/>
  <c r="D15" i="4"/>
  <c r="E15" i="4"/>
  <c r="F15" i="4"/>
  <c r="G15" i="4"/>
  <c r="H15" i="4"/>
  <c r="A15" i="4"/>
  <c r="B15" i="4"/>
  <c r="C15" i="4"/>
  <c r="I11" i="4"/>
  <c r="A11" i="4"/>
  <c r="B11" i="4"/>
  <c r="C11" i="4"/>
  <c r="D11" i="4"/>
  <c r="E11" i="4"/>
  <c r="F11" i="4"/>
  <c r="G11" i="4"/>
  <c r="H11" i="4"/>
  <c r="G6" i="4" l="1"/>
  <c r="H6" i="4"/>
  <c r="A6" i="4"/>
  <c r="B6" i="4"/>
  <c r="D6" i="4"/>
  <c r="D18" i="4" s="1"/>
  <c r="E6" i="4"/>
  <c r="F6" i="4"/>
  <c r="F18" i="4" s="1"/>
  <c r="E18" i="4"/>
  <c r="C6" i="4"/>
  <c r="I6" i="4"/>
  <c r="H5" i="1"/>
  <c r="F5" i="1"/>
  <c r="D5" i="1"/>
</calcChain>
</file>

<file path=xl/sharedStrings.xml><?xml version="1.0" encoding="utf-8"?>
<sst xmlns="http://schemas.openxmlformats.org/spreadsheetml/2006/main" count="189" uniqueCount="93">
  <si>
    <t>CATEGORY</t>
  </si>
  <si>
    <t>Main Line</t>
  </si>
  <si>
    <t>New Canaan</t>
  </si>
  <si>
    <t>Danbury</t>
  </si>
  <si>
    <t>Waterbury</t>
  </si>
  <si>
    <t>SLE</t>
  </si>
  <si>
    <t>Hartford</t>
  </si>
  <si>
    <t>YTD</t>
  </si>
  <si>
    <t>Avg. Weekday</t>
  </si>
  <si>
    <t>Avg. Weekend</t>
  </si>
  <si>
    <t>Bus Substitutions</t>
  </si>
  <si>
    <t>Weekends</t>
  </si>
  <si>
    <t>CONNECTICUT COMMUTER RAIL COUNCIL</t>
  </si>
  <si>
    <t>MONTHLY OPERATIONS REPORT</t>
  </si>
  <si>
    <t>P32AC Loco                        Goal:  21,000</t>
  </si>
  <si>
    <t>BL20GH Loco                      Goal: 13,000</t>
  </si>
  <si>
    <t>M8 Car Availability vs Requirement</t>
  </si>
  <si>
    <t>Cancelled + Terminated</t>
  </si>
  <si>
    <t>Avg. Delay (minutes)</t>
  </si>
  <si>
    <r>
      <t xml:space="preserve">RIDERSHIP </t>
    </r>
    <r>
      <rPr>
        <sz val="11"/>
        <color theme="1"/>
        <rFont val="Calibri"/>
        <family val="2"/>
        <scheme val="minor"/>
      </rPr>
      <t>(Prior Month)</t>
    </r>
  </si>
  <si>
    <r>
      <t>MDBF</t>
    </r>
    <r>
      <rPr>
        <sz val="11"/>
        <color theme="1"/>
        <rFont val="Calibri"/>
        <family val="2"/>
        <scheme val="minor"/>
      </rPr>
      <t xml:space="preserve"> (Prior Month)</t>
    </r>
  </si>
  <si>
    <t>Major Incidents</t>
  </si>
  <si>
    <t>Weekdays</t>
  </si>
  <si>
    <t>Consist Compliance - Goal 99%</t>
  </si>
  <si>
    <t>On Time Performance - Goal 94%</t>
  </si>
  <si>
    <t>M8 EMU                             Goal: 290,000</t>
  </si>
  <si>
    <t>Shoreliner Coach              Goal: 210,000</t>
  </si>
  <si>
    <t>March</t>
  </si>
  <si>
    <t>SumOfLate</t>
  </si>
  <si>
    <t>Minutes</t>
  </si>
  <si>
    <t>Average</t>
  </si>
  <si>
    <t>SumOfCancelled</t>
  </si>
  <si>
    <t>SumOfTerminated</t>
  </si>
  <si>
    <t>LCT</t>
  </si>
  <si>
    <t>Schedule</t>
  </si>
  <si>
    <t>Ontime</t>
  </si>
  <si>
    <t>OTP</t>
  </si>
  <si>
    <t>BR_ID</t>
  </si>
  <si>
    <t>peak_description</t>
  </si>
  <si>
    <t>WEEKEND</t>
  </si>
  <si>
    <t>peak_ID</t>
  </si>
  <si>
    <t>AM</t>
  </si>
  <si>
    <t>AM REV</t>
  </si>
  <si>
    <t>OFF PEAK</t>
  </si>
  <si>
    <t>PM</t>
  </si>
  <si>
    <t>A local Con Edison power issue resulted in damage and disruption of MNR's power supply between CP 212 and CP 230.</t>
  </si>
  <si>
    <t>March 2022  / YTD REPORT</t>
  </si>
  <si>
    <t>Percentage vs. 2019 (Prior Month)</t>
  </si>
  <si>
    <t>-54.8%</t>
  </si>
  <si>
    <t>-61.0%</t>
  </si>
  <si>
    <t>-68.8%</t>
  </si>
  <si>
    <t>-73.3%</t>
  </si>
  <si>
    <t>-71.5%</t>
  </si>
  <si>
    <t>-75.5%</t>
  </si>
  <si>
    <t>-37.6%</t>
  </si>
  <si>
    <t>-43.8%</t>
  </si>
  <si>
    <t>1,301,944 (126.9%)</t>
  </si>
  <si>
    <t>2,368,507 (98.1%)</t>
  </si>
  <si>
    <t>34,918 (100.9%)</t>
  </si>
  <si>
    <t>63,217 (71.5%)</t>
  </si>
  <si>
    <t>15,334 (135.3%)</t>
  </si>
  <si>
    <t>27,979 (95.4%)</t>
  </si>
  <si>
    <t>15,371 (57.6%)</t>
  </si>
  <si>
    <t>28,773 (37.8%)</t>
  </si>
  <si>
    <t>10,168 (262.4%)</t>
  </si>
  <si>
    <t>17,692 (218.9%)</t>
  </si>
  <si>
    <t>29,802 (162.2%)</t>
  </si>
  <si>
    <t>54,679 (181.5%)</t>
  </si>
  <si>
    <t>1 T / 1 C</t>
  </si>
  <si>
    <t>3 T / 29 C</t>
  </si>
  <si>
    <t>Supply chain and mechanical issues caused the programmed bus substitution of 54 trains and canceled 16 trains</t>
  </si>
  <si>
    <t>Shore Line East</t>
  </si>
  <si>
    <t>New London</t>
  </si>
  <si>
    <t>not tracked</t>
  </si>
  <si>
    <t>Old Saybrook</t>
  </si>
  <si>
    <t>Westbrook</t>
  </si>
  <si>
    <t>Clinton</t>
  </si>
  <si>
    <t>Madison</t>
  </si>
  <si>
    <t>Guilford</t>
  </si>
  <si>
    <t>Branford</t>
  </si>
  <si>
    <t>State Street</t>
  </si>
  <si>
    <t>New Haven Union</t>
  </si>
  <si>
    <t>Hartford Line</t>
  </si>
  <si>
    <t>Springfield</t>
  </si>
  <si>
    <t>Windsor Locks</t>
  </si>
  <si>
    <t xml:space="preserve">Windsor </t>
  </si>
  <si>
    <t>Hartford Union</t>
  </si>
  <si>
    <t>Berlin</t>
  </si>
  <si>
    <t>Meriden</t>
  </si>
  <si>
    <t>Wallingford</t>
  </si>
  <si>
    <t>Station</t>
  </si>
  <si>
    <t>Feb Riders</t>
  </si>
  <si>
    <t>Amtrak boarders may start on 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</si>
</sst>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40">
    <xf numFmtId="0" fontId="0" fillId="0" borderId="0" xfId="0"/>
    <xf numFmtId="0" fontId="0" fillId="0" borderId="6" xfId="0" applyBorder="1"/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right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/>
    <xf numFmtId="9" fontId="0" fillId="2" borderId="11" xfId="0" applyNumberFormat="1" applyFill="1" applyBorder="1"/>
    <xf numFmtId="9" fontId="0" fillId="2" borderId="12" xfId="0" applyNumberFormat="1" applyFill="1" applyBorder="1"/>
    <xf numFmtId="3" fontId="0" fillId="2" borderId="11" xfId="0" applyNumberFormat="1" applyFill="1" applyBorder="1"/>
    <xf numFmtId="3" fontId="0" fillId="2" borderId="12" xfId="0" applyNumberForma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1" xfId="0" applyFont="1" applyFill="1" applyBorder="1" applyAlignment="1"/>
    <xf numFmtId="0" fontId="2" fillId="2" borderId="12" xfId="0" applyFont="1" applyFill="1" applyBorder="1" applyAlignment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1" xfId="0" applyFont="1" applyFill="1" applyBorder="1" applyAlignment="1"/>
    <xf numFmtId="0" fontId="2" fillId="0" borderId="12" xfId="0" applyFont="1" applyFill="1" applyBorder="1" applyAlignment="1"/>
    <xf numFmtId="0" fontId="0" fillId="2" borderId="12" xfId="0" applyFill="1" applyBorder="1" applyAlignment="1">
      <alignment horizontal="right"/>
    </xf>
    <xf numFmtId="0" fontId="0" fillId="0" borderId="12" xfId="0" applyBorder="1" applyAlignment="1">
      <alignment horizontal="right"/>
    </xf>
    <xf numFmtId="0" fontId="1" fillId="0" borderId="7" xfId="0" applyFont="1" applyBorder="1"/>
    <xf numFmtId="0" fontId="1" fillId="0" borderId="8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164" fontId="0" fillId="2" borderId="11" xfId="0" applyNumberFormat="1" applyFill="1" applyBorder="1"/>
    <xf numFmtId="164" fontId="0" fillId="2" borderId="12" xfId="0" applyNumberFormat="1" applyFill="1" applyBorder="1"/>
    <xf numFmtId="3" fontId="0" fillId="2" borderId="11" xfId="0" applyNumberFormat="1" applyFont="1" applyFill="1" applyBorder="1"/>
    <xf numFmtId="3" fontId="0" fillId="2" borderId="12" xfId="0" applyNumberFormat="1" applyFont="1" applyFill="1" applyBorder="1"/>
    <xf numFmtId="3" fontId="0" fillId="3" borderId="11" xfId="0" applyNumberFormat="1" applyFill="1" applyBorder="1"/>
    <xf numFmtId="3" fontId="0" fillId="3" borderId="12" xfId="0" applyNumberFormat="1" applyFill="1" applyBorder="1"/>
    <xf numFmtId="3" fontId="0" fillId="0" borderId="0" xfId="0" applyNumberFormat="1"/>
    <xf numFmtId="0" fontId="0" fillId="3" borderId="12" xfId="0" applyFill="1" applyBorder="1" applyAlignment="1">
      <alignment horizontal="right"/>
    </xf>
    <xf numFmtId="0" fontId="0" fillId="3" borderId="11" xfId="0" applyFill="1" applyBorder="1" applyAlignment="1">
      <alignment horizontal="right"/>
    </xf>
    <xf numFmtId="0" fontId="0" fillId="4" borderId="12" xfId="0" applyFill="1" applyBorder="1"/>
    <xf numFmtId="164" fontId="0" fillId="4" borderId="11" xfId="0" applyNumberFormat="1" applyFill="1" applyBorder="1"/>
    <xf numFmtId="9" fontId="0" fillId="0" borderId="0" xfId="1" applyFont="1"/>
    <xf numFmtId="164" fontId="0" fillId="0" borderId="0" xfId="0" applyNumberFormat="1"/>
    <xf numFmtId="0" fontId="0" fillId="4" borderId="11" xfId="0" applyFill="1" applyBorder="1" applyAlignment="1">
      <alignment horizontal="right"/>
    </xf>
    <xf numFmtId="164" fontId="0" fillId="4" borderId="12" xfId="0" applyNumberFormat="1" applyFill="1" applyBorder="1"/>
    <xf numFmtId="0" fontId="0" fillId="5" borderId="11" xfId="0" applyFill="1" applyBorder="1" applyAlignment="1">
      <alignment horizontal="right"/>
    </xf>
    <xf numFmtId="0" fontId="0" fillId="5" borderId="12" xfId="0" applyFill="1" applyBorder="1"/>
    <xf numFmtId="164" fontId="0" fillId="5" borderId="11" xfId="0" applyNumberFormat="1" applyFill="1" applyBorder="1"/>
    <xf numFmtId="9" fontId="0" fillId="0" borderId="11" xfId="0" applyNumberFormat="1" applyBorder="1"/>
    <xf numFmtId="9" fontId="0" fillId="0" borderId="12" xfId="0" applyNumberFormat="1" applyBorder="1"/>
    <xf numFmtId="164" fontId="0" fillId="2" borderId="11" xfId="0" applyNumberFormat="1" applyFont="1" applyFill="1" applyBorder="1"/>
    <xf numFmtId="0" fontId="6" fillId="2" borderId="15" xfId="2" applyFont="1" applyFill="1" applyBorder="1" applyAlignment="1">
      <alignment horizontal="center"/>
    </xf>
    <xf numFmtId="164" fontId="0" fillId="0" borderId="11" xfId="0" applyNumberFormat="1" applyFont="1" applyFill="1" applyBorder="1"/>
    <xf numFmtId="164" fontId="4" fillId="0" borderId="11" xfId="1" applyNumberFormat="1" applyFont="1" applyFill="1" applyBorder="1"/>
    <xf numFmtId="0" fontId="0" fillId="0" borderId="11" xfId="0" applyFont="1" applyFill="1" applyBorder="1"/>
    <xf numFmtId="0" fontId="0" fillId="0" borderId="11" xfId="0" applyFont="1" applyFill="1" applyBorder="1" applyAlignment="1">
      <alignment horizontal="right"/>
    </xf>
    <xf numFmtId="0" fontId="0" fillId="0" borderId="12" xfId="0" applyFont="1" applyFill="1" applyBorder="1" applyAlignment="1">
      <alignment horizontal="right"/>
    </xf>
    <xf numFmtId="0" fontId="6" fillId="6" borderId="15" xfId="3" applyFont="1" applyFill="1" applyBorder="1" applyAlignment="1">
      <alignment horizontal="center"/>
    </xf>
    <xf numFmtId="0" fontId="6" fillId="0" borderId="16" xfId="3" applyFont="1" applyFill="1" applyBorder="1" applyAlignment="1">
      <alignment horizontal="right" wrapText="1"/>
    </xf>
    <xf numFmtId="2" fontId="6" fillId="0" borderId="16" xfId="3" applyNumberFormat="1" applyFont="1" applyFill="1" applyBorder="1" applyAlignment="1">
      <alignment horizontal="right" wrapText="1"/>
    </xf>
    <xf numFmtId="10" fontId="6" fillId="0" borderId="16" xfId="3" applyNumberFormat="1" applyFont="1" applyFill="1" applyBorder="1" applyAlignment="1">
      <alignment horizontal="right" wrapText="1"/>
    </xf>
    <xf numFmtId="0" fontId="6" fillId="6" borderId="15" xfId="4" applyFont="1" applyFill="1" applyBorder="1" applyAlignment="1">
      <alignment horizontal="center"/>
    </xf>
    <xf numFmtId="0" fontId="6" fillId="0" borderId="16" xfId="4" applyFont="1" applyFill="1" applyBorder="1" applyAlignment="1">
      <alignment horizontal="right" wrapText="1"/>
    </xf>
    <xf numFmtId="2" fontId="6" fillId="0" borderId="16" xfId="4" applyNumberFormat="1" applyFont="1" applyFill="1" applyBorder="1" applyAlignment="1">
      <alignment horizontal="right" wrapText="1"/>
    </xf>
    <xf numFmtId="10" fontId="6" fillId="0" borderId="16" xfId="4" applyNumberFormat="1" applyFont="1" applyFill="1" applyBorder="1" applyAlignment="1">
      <alignment horizontal="right" wrapText="1"/>
    </xf>
    <xf numFmtId="0" fontId="6" fillId="0" borderId="16" xfId="4" applyFont="1" applyFill="1" applyBorder="1" applyAlignment="1">
      <alignment wrapText="1"/>
    </xf>
    <xf numFmtId="0" fontId="6" fillId="6" borderId="17" xfId="4" applyFont="1" applyFill="1" applyBorder="1" applyAlignment="1">
      <alignment horizontal="center"/>
    </xf>
    <xf numFmtId="0" fontId="6" fillId="0" borderId="16" xfId="3" applyFont="1" applyFill="1" applyBorder="1" applyAlignment="1">
      <alignment wrapText="1"/>
    </xf>
    <xf numFmtId="0" fontId="6" fillId="6" borderId="15" xfId="5" applyFont="1" applyFill="1" applyBorder="1" applyAlignment="1">
      <alignment horizontal="center"/>
    </xf>
    <xf numFmtId="0" fontId="6" fillId="0" borderId="16" xfId="5" applyFont="1" applyFill="1" applyBorder="1" applyAlignment="1">
      <alignment horizontal="right" wrapText="1"/>
    </xf>
    <xf numFmtId="2" fontId="6" fillId="0" borderId="16" xfId="5" applyNumberFormat="1" applyFont="1" applyFill="1" applyBorder="1" applyAlignment="1">
      <alignment horizontal="right" wrapText="1"/>
    </xf>
    <xf numFmtId="10" fontId="6" fillId="0" borderId="16" xfId="5" applyNumberFormat="1" applyFont="1" applyFill="1" applyBorder="1" applyAlignment="1">
      <alignment horizontal="right" wrapText="1"/>
    </xf>
    <xf numFmtId="0" fontId="6" fillId="0" borderId="16" xfId="5" applyFont="1" applyFill="1" applyBorder="1" applyAlignment="1">
      <alignment wrapText="1"/>
    </xf>
    <xf numFmtId="0" fontId="5" fillId="0" borderId="0" xfId="5"/>
    <xf numFmtId="0" fontId="6" fillId="3" borderId="16" xfId="5" applyFont="1" applyFill="1" applyBorder="1" applyAlignment="1">
      <alignment horizontal="right" wrapText="1"/>
    </xf>
    <xf numFmtId="2" fontId="6" fillId="3" borderId="16" xfId="5" applyNumberFormat="1" applyFont="1" applyFill="1" applyBorder="1" applyAlignment="1">
      <alignment horizontal="right" wrapText="1"/>
    </xf>
    <xf numFmtId="10" fontId="6" fillId="3" borderId="16" xfId="5" applyNumberFormat="1" applyFont="1" applyFill="1" applyBorder="1" applyAlignment="1">
      <alignment horizontal="right" wrapText="1"/>
    </xf>
    <xf numFmtId="0" fontId="6" fillId="3" borderId="16" xfId="5" applyFont="1" applyFill="1" applyBorder="1" applyAlignment="1">
      <alignment wrapText="1"/>
    </xf>
    <xf numFmtId="2" fontId="0" fillId="0" borderId="0" xfId="0" applyNumberFormat="1"/>
    <xf numFmtId="0" fontId="6" fillId="6" borderId="15" xfId="6" applyFont="1" applyFill="1" applyBorder="1" applyAlignment="1">
      <alignment horizontal="center"/>
    </xf>
    <xf numFmtId="0" fontId="6" fillId="0" borderId="16" xfId="6" applyFont="1" applyFill="1" applyBorder="1" applyAlignment="1">
      <alignment horizontal="right" wrapText="1"/>
    </xf>
    <xf numFmtId="2" fontId="6" fillId="0" borderId="16" xfId="6" applyNumberFormat="1" applyFont="1" applyFill="1" applyBorder="1" applyAlignment="1">
      <alignment horizontal="right" wrapText="1"/>
    </xf>
    <xf numFmtId="10" fontId="6" fillId="0" borderId="16" xfId="6" applyNumberFormat="1" applyFont="1" applyFill="1" applyBorder="1" applyAlignment="1">
      <alignment horizontal="right" wrapText="1"/>
    </xf>
    <xf numFmtId="0" fontId="6" fillId="0" borderId="16" xfId="6" applyFont="1" applyFill="1" applyBorder="1" applyAlignment="1">
      <alignment wrapText="1"/>
    </xf>
    <xf numFmtId="0" fontId="5" fillId="0" borderId="0" xfId="6"/>
    <xf numFmtId="0" fontId="6" fillId="3" borderId="16" xfId="6" applyFont="1" applyFill="1" applyBorder="1" applyAlignment="1">
      <alignment horizontal="right" wrapText="1"/>
    </xf>
    <xf numFmtId="2" fontId="6" fillId="3" borderId="16" xfId="6" applyNumberFormat="1" applyFont="1" applyFill="1" applyBorder="1" applyAlignment="1">
      <alignment horizontal="right" wrapText="1"/>
    </xf>
    <xf numFmtId="10" fontId="6" fillId="3" borderId="16" xfId="6" applyNumberFormat="1" applyFont="1" applyFill="1" applyBorder="1" applyAlignment="1">
      <alignment horizontal="right" wrapText="1"/>
    </xf>
    <xf numFmtId="0" fontId="6" fillId="3" borderId="16" xfId="6" applyFont="1" applyFill="1" applyBorder="1" applyAlignment="1">
      <alignment wrapText="1"/>
    </xf>
    <xf numFmtId="2" fontId="6" fillId="3" borderId="0" xfId="6" applyNumberFormat="1" applyFont="1" applyFill="1" applyBorder="1" applyAlignment="1">
      <alignment horizontal="right" wrapText="1"/>
    </xf>
    <xf numFmtId="10" fontId="0" fillId="0" borderId="0" xfId="0" applyNumberFormat="1"/>
    <xf numFmtId="0" fontId="1" fillId="0" borderId="7" xfId="0" applyFont="1" applyBorder="1" applyAlignment="1">
      <alignment horizontal="left"/>
    </xf>
    <xf numFmtId="0" fontId="0" fillId="3" borderId="18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164" fontId="0" fillId="5" borderId="11" xfId="0" applyNumberFormat="1" applyFill="1" applyBorder="1" applyAlignment="1">
      <alignment horizontal="center"/>
    </xf>
    <xf numFmtId="164" fontId="0" fillId="5" borderId="19" xfId="0" applyNumberFormat="1" applyFill="1" applyBorder="1" applyAlignment="1">
      <alignment horizontal="center"/>
    </xf>
    <xf numFmtId="164" fontId="0" fillId="4" borderId="11" xfId="0" applyNumberFormat="1" applyFill="1" applyBorder="1" applyAlignment="1">
      <alignment horizontal="center"/>
    </xf>
    <xf numFmtId="164" fontId="0" fillId="4" borderId="20" xfId="0" applyNumberFormat="1" applyFill="1" applyBorder="1" applyAlignment="1">
      <alignment horizontal="center"/>
    </xf>
    <xf numFmtId="3" fontId="0" fillId="5" borderId="11" xfId="0" applyNumberFormat="1" applyFill="1" applyBorder="1"/>
    <xf numFmtId="3" fontId="0" fillId="4" borderId="11" xfId="0" applyNumberFormat="1" applyFill="1" applyBorder="1"/>
    <xf numFmtId="0" fontId="2" fillId="0" borderId="11" xfId="0" applyFont="1" applyBorder="1"/>
    <xf numFmtId="0" fontId="2" fillId="0" borderId="12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2" borderId="13" xfId="0" applyFont="1" applyFill="1" applyBorder="1" applyAlignment="1">
      <alignment horizontal="left" vertical="top" wrapText="1"/>
    </xf>
    <xf numFmtId="0" fontId="9" fillId="2" borderId="14" xfId="0" applyFont="1" applyFill="1" applyBorder="1" applyAlignment="1">
      <alignment horizontal="left" vertical="top" wrapText="1"/>
    </xf>
    <xf numFmtId="0" fontId="0" fillId="2" borderId="13" xfId="0" applyFont="1" applyFill="1" applyBorder="1" applyAlignment="1">
      <alignment horizontal="left" vertical="top" wrapText="1"/>
    </xf>
    <xf numFmtId="0" fontId="7" fillId="2" borderId="14" xfId="0" applyFont="1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8" fillId="0" borderId="13" xfId="0" applyFont="1" applyFill="1" applyBorder="1" applyAlignment="1">
      <alignment horizontal="left" vertical="top" wrapText="1"/>
    </xf>
    <xf numFmtId="0" fontId="9" fillId="0" borderId="14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0" fillId="7" borderId="22" xfId="0" applyFill="1" applyBorder="1"/>
    <xf numFmtId="3" fontId="0" fillId="7" borderId="22" xfId="0" applyNumberFormat="1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4" borderId="22" xfId="0" applyFill="1" applyBorder="1"/>
    <xf numFmtId="3" fontId="0" fillId="4" borderId="22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7">
    <cellStyle name="Normal" xfId="0" builtinId="0"/>
    <cellStyle name="Normal_October 20" xfId="2" xr:uid="{C60680F4-6C30-4D82-8AE5-90EC24B9DC43}"/>
    <cellStyle name="Normal_Sheet1" xfId="3" xr:uid="{EE437341-FAE4-47D6-B98E-FDE2B14AFDF4}"/>
    <cellStyle name="Normal_Sheet2" xfId="4" xr:uid="{F8BFBE53-2A7A-4EEF-B708-115B9A621F20}"/>
    <cellStyle name="Normal_Sheet3" xfId="5" xr:uid="{5E710AE1-C251-485D-A368-B1522C27C514}"/>
    <cellStyle name="Normal_Sheet4" xfId="6" xr:uid="{6E8A28AE-D4BF-4737-B343-2D0C5E68590F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tabSelected="1" topLeftCell="A12" zoomScaleNormal="100" workbookViewId="0">
      <selection activeCell="B26" sqref="B26:C26"/>
    </sheetView>
  </sheetViews>
  <sheetFormatPr defaultRowHeight="14.5" x14ac:dyDescent="0.35"/>
  <cols>
    <col min="1" max="1" width="33.7265625" customWidth="1"/>
    <col min="2" max="2" width="17.453125" bestFit="1" customWidth="1"/>
    <col min="3" max="3" width="16.26953125" bestFit="1" customWidth="1"/>
    <col min="4" max="4" width="15" bestFit="1" customWidth="1"/>
    <col min="5" max="5" width="16.1796875" bestFit="1" customWidth="1"/>
    <col min="6" max="6" width="15" bestFit="1" customWidth="1"/>
    <col min="7" max="7" width="16.1796875" bestFit="1" customWidth="1"/>
    <col min="8" max="9" width="15" bestFit="1" customWidth="1"/>
    <col min="10" max="10" width="13.7265625" bestFit="1" customWidth="1"/>
    <col min="11" max="11" width="14.7265625" customWidth="1"/>
    <col min="12" max="12" width="13.453125" customWidth="1"/>
    <col min="13" max="13" width="14.26953125" customWidth="1"/>
  </cols>
  <sheetData>
    <row r="1" spans="1:13" ht="21" x14ac:dyDescent="0.5">
      <c r="A1" s="109" t="s">
        <v>12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1"/>
    </row>
    <row r="2" spans="1:13" ht="21" x14ac:dyDescent="0.5">
      <c r="A2" s="112" t="s">
        <v>13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4"/>
    </row>
    <row r="3" spans="1:13" ht="21.5" thickBot="1" x14ac:dyDescent="0.55000000000000004">
      <c r="A3" s="112" t="s">
        <v>46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4"/>
    </row>
    <row r="4" spans="1:13" x14ac:dyDescent="0.35">
      <c r="A4" s="1"/>
      <c r="B4" s="123" t="s">
        <v>1</v>
      </c>
      <c r="C4" s="124"/>
      <c r="D4" s="125" t="s">
        <v>2</v>
      </c>
      <c r="E4" s="126"/>
      <c r="F4" s="123" t="s">
        <v>3</v>
      </c>
      <c r="G4" s="124"/>
      <c r="H4" s="127" t="s">
        <v>4</v>
      </c>
      <c r="I4" s="128"/>
      <c r="J4" s="123" t="s">
        <v>5</v>
      </c>
      <c r="K4" s="124"/>
      <c r="L4" s="127" t="s">
        <v>6</v>
      </c>
      <c r="M4" s="128"/>
    </row>
    <row r="5" spans="1:13" x14ac:dyDescent="0.35">
      <c r="A5" s="2" t="s">
        <v>0</v>
      </c>
      <c r="B5" s="9" t="s">
        <v>27</v>
      </c>
      <c r="C5" s="10" t="s">
        <v>7</v>
      </c>
      <c r="D5" s="5" t="str">
        <f>$B$5</f>
        <v>March</v>
      </c>
      <c r="E5" s="6" t="s">
        <v>7</v>
      </c>
      <c r="F5" s="5" t="str">
        <f>$B$5</f>
        <v>March</v>
      </c>
      <c r="G5" s="10" t="s">
        <v>7</v>
      </c>
      <c r="H5" s="5" t="str">
        <f>$B$5</f>
        <v>March</v>
      </c>
      <c r="I5" s="6" t="s">
        <v>7</v>
      </c>
      <c r="J5" s="5" t="str">
        <f>$B$5</f>
        <v>March</v>
      </c>
      <c r="K5" s="10" t="s">
        <v>7</v>
      </c>
      <c r="L5" s="5" t="str">
        <f>$B$5</f>
        <v>March</v>
      </c>
      <c r="M5" s="6" t="s">
        <v>7</v>
      </c>
    </row>
    <row r="6" spans="1:13" x14ac:dyDescent="0.35">
      <c r="A6" s="95" t="s">
        <v>47</v>
      </c>
      <c r="B6" s="96" t="s">
        <v>48</v>
      </c>
      <c r="C6" s="97" t="s">
        <v>49</v>
      </c>
      <c r="D6" s="98" t="s">
        <v>50</v>
      </c>
      <c r="E6" s="97" t="s">
        <v>51</v>
      </c>
      <c r="F6" s="98" t="s">
        <v>52</v>
      </c>
      <c r="G6" s="97" t="s">
        <v>53</v>
      </c>
      <c r="H6" s="98" t="s">
        <v>54</v>
      </c>
      <c r="I6" s="97" t="s">
        <v>55</v>
      </c>
      <c r="J6" s="99">
        <v>0.224</v>
      </c>
      <c r="K6" s="100">
        <v>0.20100000000000001</v>
      </c>
      <c r="L6" s="101">
        <v>0.61799999999999999</v>
      </c>
      <c r="M6" s="102">
        <v>0.56499999999999995</v>
      </c>
    </row>
    <row r="7" spans="1:13" x14ac:dyDescent="0.35">
      <c r="A7" s="31" t="s">
        <v>19</v>
      </c>
      <c r="B7" s="41" t="s">
        <v>56</v>
      </c>
      <c r="C7" s="41" t="s">
        <v>57</v>
      </c>
      <c r="D7" s="42" t="s">
        <v>58</v>
      </c>
      <c r="E7" s="41" t="s">
        <v>59</v>
      </c>
      <c r="F7" s="42" t="s">
        <v>60</v>
      </c>
      <c r="G7" s="41" t="s">
        <v>61</v>
      </c>
      <c r="H7" s="42" t="s">
        <v>62</v>
      </c>
      <c r="I7" s="41" t="s">
        <v>63</v>
      </c>
      <c r="J7" s="103" t="s">
        <v>64</v>
      </c>
      <c r="K7" s="50" t="s">
        <v>65</v>
      </c>
      <c r="L7" s="104" t="s">
        <v>66</v>
      </c>
      <c r="M7" s="43" t="s">
        <v>67</v>
      </c>
    </row>
    <row r="8" spans="1:13" x14ac:dyDescent="0.35">
      <c r="A8" s="3" t="s">
        <v>8</v>
      </c>
      <c r="B8" s="38">
        <v>51935.052869679945</v>
      </c>
      <c r="C8" s="39">
        <v>91780.693621022467</v>
      </c>
      <c r="D8" s="7"/>
      <c r="E8" s="8"/>
      <c r="F8" s="11"/>
      <c r="G8" s="12"/>
      <c r="H8" s="7"/>
      <c r="I8" s="8"/>
      <c r="J8" s="11"/>
      <c r="K8" s="12"/>
      <c r="L8" s="7"/>
      <c r="M8" s="8"/>
    </row>
    <row r="9" spans="1:13" x14ac:dyDescent="0.35">
      <c r="A9" s="3" t="s">
        <v>9</v>
      </c>
      <c r="B9" s="38">
        <v>70932.961260803393</v>
      </c>
      <c r="C9" s="39">
        <v>121502.58670545621</v>
      </c>
      <c r="D9" s="7"/>
      <c r="E9" s="8"/>
      <c r="F9" s="11"/>
      <c r="G9" s="12"/>
      <c r="H9" s="7"/>
      <c r="I9" s="8"/>
      <c r="J9" s="11"/>
      <c r="K9" s="12"/>
      <c r="L9" s="7"/>
      <c r="M9" s="8"/>
    </row>
    <row r="10" spans="1:13" x14ac:dyDescent="0.35">
      <c r="A10" s="31" t="s">
        <v>24</v>
      </c>
      <c r="B10" s="54">
        <v>0.98</v>
      </c>
      <c r="C10" s="54">
        <v>0.98199999999999998</v>
      </c>
      <c r="D10" s="54">
        <v>0.98199999999999998</v>
      </c>
      <c r="E10" s="54">
        <v>0.97199999999999998</v>
      </c>
      <c r="F10" s="54">
        <v>0.95399999999999996</v>
      </c>
      <c r="G10" s="54">
        <v>0.94899999999999995</v>
      </c>
      <c r="H10" s="54">
        <v>0.93799999999999994</v>
      </c>
      <c r="I10" s="54">
        <v>0.95</v>
      </c>
      <c r="J10" s="51">
        <v>0.97899999999999998</v>
      </c>
      <c r="K10" s="51">
        <v>0.95799999999999996</v>
      </c>
      <c r="L10" s="44">
        <v>0.93300000000000005</v>
      </c>
      <c r="M10" s="48">
        <v>0.93400000000000005</v>
      </c>
    </row>
    <row r="11" spans="1:13" x14ac:dyDescent="0.35">
      <c r="A11" s="4"/>
      <c r="B11" s="34"/>
      <c r="C11" s="35"/>
      <c r="D11" s="11"/>
      <c r="E11" s="12"/>
      <c r="F11" s="11"/>
      <c r="G11" s="12"/>
      <c r="H11" s="11"/>
      <c r="I11" s="12"/>
      <c r="J11" s="11"/>
      <c r="K11" s="12"/>
      <c r="L11" s="7"/>
      <c r="M11" s="8"/>
    </row>
    <row r="12" spans="1:13" x14ac:dyDescent="0.35">
      <c r="A12" s="4" t="s">
        <v>22</v>
      </c>
      <c r="B12" s="56">
        <v>0.98899999999999999</v>
      </c>
      <c r="C12" s="56">
        <v>0.98699999999999999</v>
      </c>
      <c r="D12" s="57">
        <v>0.99399999999999999</v>
      </c>
      <c r="E12" s="57">
        <v>0.98299999999999998</v>
      </c>
      <c r="F12" s="57">
        <v>0.96099999999999997</v>
      </c>
      <c r="G12" s="57">
        <v>0.95</v>
      </c>
      <c r="H12" s="57">
        <v>0.94599999999999995</v>
      </c>
      <c r="I12" s="57">
        <v>0.95399999999999996</v>
      </c>
      <c r="J12" s="11"/>
      <c r="K12" s="12"/>
      <c r="L12" s="7"/>
      <c r="M12" s="8"/>
    </row>
    <row r="13" spans="1:13" x14ac:dyDescent="0.35">
      <c r="A13" s="4" t="s">
        <v>11</v>
      </c>
      <c r="B13" s="56">
        <v>0.96899999999999997</v>
      </c>
      <c r="C13" s="56">
        <v>0.97799999999999998</v>
      </c>
      <c r="D13" s="57">
        <v>0.98</v>
      </c>
      <c r="E13" s="57">
        <v>0.96099999999999997</v>
      </c>
      <c r="F13" s="57">
        <v>0.94799999999999995</v>
      </c>
      <c r="G13" s="57">
        <v>0.94799999999999995</v>
      </c>
      <c r="H13" s="57">
        <v>0.92900000000000005</v>
      </c>
      <c r="I13" s="57">
        <v>0.94699999999999995</v>
      </c>
      <c r="J13" s="11"/>
      <c r="K13" s="12"/>
      <c r="L13" s="7"/>
      <c r="M13" s="8"/>
    </row>
    <row r="14" spans="1:13" x14ac:dyDescent="0.35">
      <c r="A14" s="3" t="s">
        <v>18</v>
      </c>
      <c r="B14" s="58">
        <v>14.6</v>
      </c>
      <c r="C14" s="58">
        <v>14.8</v>
      </c>
      <c r="D14" s="58">
        <v>9.3800000000000008</v>
      </c>
      <c r="E14" s="58">
        <v>10.199999999999999</v>
      </c>
      <c r="F14" s="58">
        <v>10.44</v>
      </c>
      <c r="G14" s="58">
        <v>13.33</v>
      </c>
      <c r="H14" s="58">
        <v>14.6</v>
      </c>
      <c r="I14" s="58">
        <v>15.9</v>
      </c>
      <c r="J14" s="11"/>
      <c r="K14" s="12"/>
      <c r="L14" s="7"/>
      <c r="M14" s="8"/>
    </row>
    <row r="15" spans="1:13" x14ac:dyDescent="0.35">
      <c r="A15" s="3" t="s">
        <v>17</v>
      </c>
      <c r="B15" s="59">
        <v>4</v>
      </c>
      <c r="C15" s="60">
        <v>13</v>
      </c>
      <c r="D15" s="59">
        <v>0</v>
      </c>
      <c r="E15" s="60">
        <v>3</v>
      </c>
      <c r="F15" s="59">
        <v>0</v>
      </c>
      <c r="G15" s="60">
        <v>4</v>
      </c>
      <c r="H15" s="59">
        <v>1</v>
      </c>
      <c r="I15" s="60">
        <v>3</v>
      </c>
      <c r="J15" s="49" t="s">
        <v>68</v>
      </c>
      <c r="K15" s="29"/>
      <c r="L15" s="47" t="s">
        <v>69</v>
      </c>
      <c r="M15" s="30"/>
    </row>
    <row r="16" spans="1:13" x14ac:dyDescent="0.35">
      <c r="A16" s="31" t="s">
        <v>16</v>
      </c>
      <c r="B16" s="13">
        <v>1</v>
      </c>
      <c r="C16" s="14">
        <v>1</v>
      </c>
      <c r="D16" s="11"/>
      <c r="E16" s="55"/>
      <c r="F16" s="11"/>
      <c r="G16" s="12"/>
      <c r="H16" s="11"/>
      <c r="I16" s="12"/>
      <c r="J16" s="11"/>
      <c r="K16" s="12"/>
      <c r="L16" s="7"/>
      <c r="M16" s="8"/>
    </row>
    <row r="17" spans="1:13" x14ac:dyDescent="0.35">
      <c r="A17" s="31" t="s">
        <v>23</v>
      </c>
      <c r="B17" s="13">
        <v>1</v>
      </c>
      <c r="C17" s="13">
        <v>1</v>
      </c>
      <c r="D17" s="13">
        <v>1</v>
      </c>
      <c r="E17" s="13">
        <v>1</v>
      </c>
      <c r="F17" s="13">
        <v>1</v>
      </c>
      <c r="G17" s="13">
        <v>1</v>
      </c>
      <c r="H17" s="13">
        <v>1</v>
      </c>
      <c r="I17" s="13">
        <v>1</v>
      </c>
      <c r="J17" s="11"/>
      <c r="K17" s="12"/>
      <c r="L17" s="7"/>
      <c r="M17" s="8"/>
    </row>
    <row r="18" spans="1:13" x14ac:dyDescent="0.35">
      <c r="A18" s="4" t="s">
        <v>22</v>
      </c>
      <c r="B18" s="34">
        <v>1</v>
      </c>
      <c r="C18" s="35">
        <v>1</v>
      </c>
      <c r="D18" s="13">
        <v>1</v>
      </c>
      <c r="E18" s="13">
        <v>1</v>
      </c>
      <c r="F18" s="13">
        <v>1</v>
      </c>
      <c r="G18" s="14">
        <v>1</v>
      </c>
      <c r="H18" s="52">
        <v>1</v>
      </c>
      <c r="I18" s="53">
        <v>1</v>
      </c>
      <c r="J18" s="11"/>
      <c r="K18" s="12"/>
      <c r="L18" s="7"/>
      <c r="M18" s="8"/>
    </row>
    <row r="19" spans="1:13" x14ac:dyDescent="0.35">
      <c r="A19" s="4" t="s">
        <v>11</v>
      </c>
      <c r="B19" s="34">
        <v>1</v>
      </c>
      <c r="C19" s="35">
        <v>1</v>
      </c>
      <c r="D19" s="13">
        <v>1</v>
      </c>
      <c r="E19" s="13">
        <v>1</v>
      </c>
      <c r="F19" s="13">
        <v>1</v>
      </c>
      <c r="G19" s="14">
        <v>1</v>
      </c>
      <c r="H19" s="52">
        <v>1</v>
      </c>
      <c r="I19" s="53">
        <v>1</v>
      </c>
      <c r="J19" s="11"/>
      <c r="K19" s="12"/>
      <c r="L19" s="7"/>
      <c r="M19" s="8"/>
    </row>
    <row r="20" spans="1:13" x14ac:dyDescent="0.35">
      <c r="A20" s="31" t="s">
        <v>20</v>
      </c>
      <c r="B20" s="11"/>
      <c r="C20" s="12"/>
      <c r="D20" s="11"/>
      <c r="E20" s="18"/>
      <c r="F20" s="11"/>
      <c r="G20" s="12"/>
      <c r="H20" s="7"/>
      <c r="I20" s="8"/>
      <c r="J20" s="11"/>
      <c r="K20" s="12"/>
      <c r="L20" s="7"/>
      <c r="M20" s="8"/>
    </row>
    <row r="21" spans="1:13" x14ac:dyDescent="0.35">
      <c r="A21" s="3" t="s">
        <v>25</v>
      </c>
      <c r="B21" s="15">
        <v>405209</v>
      </c>
      <c r="C21" s="16">
        <v>543760</v>
      </c>
      <c r="D21" s="17"/>
      <c r="E21" s="18"/>
      <c r="F21" s="17"/>
      <c r="G21" s="18"/>
      <c r="H21" s="23"/>
      <c r="I21" s="24"/>
      <c r="J21" s="17"/>
      <c r="K21" s="18"/>
      <c r="L21" s="105"/>
      <c r="M21" s="106"/>
    </row>
    <row r="22" spans="1:13" x14ac:dyDescent="0.35">
      <c r="A22" s="3" t="s">
        <v>26</v>
      </c>
      <c r="B22" s="15">
        <v>182623</v>
      </c>
      <c r="C22" s="16">
        <v>353427</v>
      </c>
      <c r="D22" s="17"/>
      <c r="E22" s="18"/>
      <c r="F22" s="19"/>
      <c r="G22" s="20"/>
      <c r="H22" s="25"/>
      <c r="I22" s="26"/>
      <c r="J22" s="19"/>
      <c r="K22" s="20"/>
      <c r="L22" s="107"/>
      <c r="M22" s="108"/>
    </row>
    <row r="23" spans="1:13" x14ac:dyDescent="0.35">
      <c r="A23" s="3" t="s">
        <v>14</v>
      </c>
      <c r="B23" s="36">
        <v>23128</v>
      </c>
      <c r="C23" s="37">
        <v>35101</v>
      </c>
      <c r="D23" s="17"/>
      <c r="E23" s="18"/>
      <c r="F23" s="19"/>
      <c r="G23" s="20"/>
      <c r="H23" s="25"/>
      <c r="I23" s="26"/>
      <c r="J23" s="19"/>
      <c r="K23" s="20"/>
      <c r="L23" s="107"/>
      <c r="M23" s="108"/>
    </row>
    <row r="24" spans="1:13" x14ac:dyDescent="0.35">
      <c r="A24" s="3" t="s">
        <v>15</v>
      </c>
      <c r="B24" s="36">
        <v>42916</v>
      </c>
      <c r="C24" s="37">
        <v>15190</v>
      </c>
      <c r="D24" s="17"/>
      <c r="E24" s="18"/>
      <c r="F24" s="21"/>
      <c r="G24" s="22"/>
      <c r="H24" s="27"/>
      <c r="I24" s="28"/>
      <c r="J24" s="17"/>
      <c r="K24" s="18"/>
      <c r="L24" s="105"/>
      <c r="M24" s="106"/>
    </row>
    <row r="25" spans="1:13" x14ac:dyDescent="0.35">
      <c r="A25" s="3" t="s">
        <v>10</v>
      </c>
      <c r="B25" s="11">
        <v>0</v>
      </c>
      <c r="C25" s="12">
        <v>0</v>
      </c>
      <c r="D25" s="11">
        <v>2</v>
      </c>
      <c r="E25" s="12">
        <v>8</v>
      </c>
      <c r="F25" s="11">
        <v>0</v>
      </c>
      <c r="G25" s="12">
        <v>0</v>
      </c>
      <c r="H25" s="7">
        <v>1</v>
      </c>
      <c r="I25" s="8">
        <v>105</v>
      </c>
      <c r="J25" s="17"/>
      <c r="K25" s="12"/>
      <c r="L25" s="107"/>
      <c r="M25" s="8"/>
    </row>
    <row r="26" spans="1:13" s="33" customFormat="1" ht="51.75" customHeight="1" thickBot="1" x14ac:dyDescent="0.4">
      <c r="A26" s="32" t="s">
        <v>21</v>
      </c>
      <c r="B26" s="115" t="s">
        <v>45</v>
      </c>
      <c r="C26" s="116"/>
      <c r="D26" s="117"/>
      <c r="E26" s="118"/>
      <c r="F26" s="117"/>
      <c r="G26" s="118"/>
      <c r="H26" s="117"/>
      <c r="I26" s="118"/>
      <c r="J26" s="119"/>
      <c r="K26" s="120"/>
      <c r="L26" s="121" t="s">
        <v>70</v>
      </c>
      <c r="M26" s="122"/>
    </row>
    <row r="29" spans="1:13" x14ac:dyDescent="0.35">
      <c r="M29" s="45"/>
    </row>
    <row r="30" spans="1:13" x14ac:dyDescent="0.35">
      <c r="M30" s="45"/>
    </row>
    <row r="31" spans="1:13" x14ac:dyDescent="0.35">
      <c r="M31" s="45"/>
    </row>
    <row r="32" spans="1:13" x14ac:dyDescent="0.35">
      <c r="M32" s="45"/>
    </row>
    <row r="33" spans="6:13" x14ac:dyDescent="0.35">
      <c r="M33" s="45"/>
    </row>
    <row r="34" spans="6:13" x14ac:dyDescent="0.35">
      <c r="M34" s="45"/>
    </row>
    <row r="35" spans="6:13" x14ac:dyDescent="0.35">
      <c r="M35" s="45"/>
    </row>
    <row r="36" spans="6:13" x14ac:dyDescent="0.35">
      <c r="M36" s="45"/>
    </row>
    <row r="37" spans="6:13" x14ac:dyDescent="0.35">
      <c r="M37" s="46"/>
    </row>
    <row r="38" spans="6:13" x14ac:dyDescent="0.35">
      <c r="F38" s="40"/>
    </row>
  </sheetData>
  <mergeCells count="15">
    <mergeCell ref="A1:M1"/>
    <mergeCell ref="A2:M2"/>
    <mergeCell ref="A3:M3"/>
    <mergeCell ref="B26:C26"/>
    <mergeCell ref="D26:E26"/>
    <mergeCell ref="F26:G26"/>
    <mergeCell ref="H26:I26"/>
    <mergeCell ref="J26:K26"/>
    <mergeCell ref="L26:M26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F291E-FE7F-4AAF-86BA-10456965E783}">
  <dimension ref="A1:L19"/>
  <sheetViews>
    <sheetView workbookViewId="0">
      <selection activeCell="K30" sqref="K30"/>
    </sheetView>
  </sheetViews>
  <sheetFormatPr defaultRowHeight="14.5" x14ac:dyDescent="0.35"/>
  <cols>
    <col min="11" max="11" width="15.453125" customWidth="1"/>
    <col min="12" max="12" width="14.54296875" customWidth="1"/>
  </cols>
  <sheetData>
    <row r="1" spans="1:12" x14ac:dyDescent="0.35">
      <c r="A1" s="72" t="s">
        <v>28</v>
      </c>
      <c r="B1" s="72" t="s">
        <v>29</v>
      </c>
      <c r="C1" s="72" t="s">
        <v>30</v>
      </c>
      <c r="D1" s="72" t="s">
        <v>31</v>
      </c>
      <c r="E1" s="72" t="s">
        <v>32</v>
      </c>
      <c r="F1" s="72" t="s">
        <v>33</v>
      </c>
      <c r="G1" s="72" t="s">
        <v>34</v>
      </c>
      <c r="H1" s="72" t="s">
        <v>35</v>
      </c>
      <c r="I1" s="72" t="s">
        <v>36</v>
      </c>
      <c r="J1" s="72" t="s">
        <v>37</v>
      </c>
      <c r="K1" s="72" t="s">
        <v>38</v>
      </c>
      <c r="L1" s="72" t="s">
        <v>40</v>
      </c>
    </row>
    <row r="2" spans="1:12" x14ac:dyDescent="0.35">
      <c r="A2" s="73">
        <v>7</v>
      </c>
      <c r="B2" s="73">
        <v>72</v>
      </c>
      <c r="C2" s="74">
        <v>10.285714285714286</v>
      </c>
      <c r="D2" s="73">
        <v>0</v>
      </c>
      <c r="E2" s="73">
        <v>1</v>
      </c>
      <c r="F2" s="73">
        <v>8</v>
      </c>
      <c r="G2" s="73">
        <v>727</v>
      </c>
      <c r="H2" s="73">
        <v>719</v>
      </c>
      <c r="I2" s="75">
        <v>0.98899587345254469</v>
      </c>
      <c r="J2" s="73">
        <v>3</v>
      </c>
      <c r="K2" s="76" t="s">
        <v>41</v>
      </c>
      <c r="L2" s="73">
        <v>1</v>
      </c>
    </row>
    <row r="3" spans="1:12" x14ac:dyDescent="0.35">
      <c r="A3" s="73">
        <v>1</v>
      </c>
      <c r="B3" s="73">
        <v>17</v>
      </c>
      <c r="C3" s="74">
        <v>17</v>
      </c>
      <c r="D3" s="73">
        <v>0</v>
      </c>
      <c r="E3" s="73">
        <v>0</v>
      </c>
      <c r="F3" s="73">
        <v>1</v>
      </c>
      <c r="G3" s="73">
        <v>303</v>
      </c>
      <c r="H3" s="73">
        <v>302</v>
      </c>
      <c r="I3" s="75">
        <v>0.99669966996699666</v>
      </c>
      <c r="J3" s="73">
        <v>3</v>
      </c>
      <c r="K3" s="76" t="s">
        <v>42</v>
      </c>
      <c r="L3" s="73">
        <v>2</v>
      </c>
    </row>
    <row r="4" spans="1:12" x14ac:dyDescent="0.35">
      <c r="A4" s="73">
        <v>33</v>
      </c>
      <c r="B4" s="73">
        <v>593</v>
      </c>
      <c r="C4" s="74">
        <v>17.969696969696969</v>
      </c>
      <c r="D4" s="73">
        <v>0</v>
      </c>
      <c r="E4" s="73">
        <v>1</v>
      </c>
      <c r="F4" s="73">
        <v>34</v>
      </c>
      <c r="G4" s="73">
        <v>2155</v>
      </c>
      <c r="H4" s="73">
        <v>2121</v>
      </c>
      <c r="I4" s="75">
        <v>0.98422273781902547</v>
      </c>
      <c r="J4" s="73">
        <v>3</v>
      </c>
      <c r="K4" s="76" t="s">
        <v>43</v>
      </c>
      <c r="L4" s="73">
        <v>4</v>
      </c>
    </row>
    <row r="5" spans="1:12" x14ac:dyDescent="0.35">
      <c r="A5" s="73">
        <v>9</v>
      </c>
      <c r="B5" s="73">
        <v>106</v>
      </c>
      <c r="C5" s="74">
        <v>11.777777777777779</v>
      </c>
      <c r="D5" s="73">
        <v>0</v>
      </c>
      <c r="E5" s="73">
        <v>0</v>
      </c>
      <c r="F5" s="73">
        <v>9</v>
      </c>
      <c r="G5" s="73">
        <v>631</v>
      </c>
      <c r="H5" s="73">
        <v>622</v>
      </c>
      <c r="I5" s="75">
        <v>0.98573692551505543</v>
      </c>
      <c r="J5" s="73">
        <v>3</v>
      </c>
      <c r="K5" s="76" t="s">
        <v>44</v>
      </c>
      <c r="L5" s="73">
        <v>3</v>
      </c>
    </row>
    <row r="6" spans="1:12" ht="38.25" customHeight="1" x14ac:dyDescent="0.35">
      <c r="A6" s="78">
        <f>SUM(A2:A5)</f>
        <v>50</v>
      </c>
      <c r="B6" s="78">
        <f>SUM(B2:B5)</f>
        <v>788</v>
      </c>
      <c r="C6" s="79">
        <f>AVERAGE(C2:C5)</f>
        <v>14.258297258297258</v>
      </c>
      <c r="D6" s="78">
        <f>SUM(D2:D5)</f>
        <v>0</v>
      </c>
      <c r="E6" s="78">
        <f>SUM(E2:E5)</f>
        <v>2</v>
      </c>
      <c r="F6" s="78">
        <f>SUM(F2:F5)</f>
        <v>52</v>
      </c>
      <c r="G6" s="78">
        <f>SUM(G2:G5)</f>
        <v>3816</v>
      </c>
      <c r="H6" s="78">
        <f>SUM(H2:H5)</f>
        <v>3764</v>
      </c>
      <c r="I6" s="80">
        <f>AVERAGE(I2:I5)</f>
        <v>0.98891380168840559</v>
      </c>
      <c r="J6" s="78"/>
      <c r="K6" s="81"/>
      <c r="L6" s="78"/>
    </row>
    <row r="7" spans="1:12" x14ac:dyDescent="0.35">
      <c r="A7" s="73">
        <v>0</v>
      </c>
      <c r="B7" s="73">
        <v>0</v>
      </c>
      <c r="C7" s="77"/>
      <c r="D7" s="73">
        <v>0</v>
      </c>
      <c r="E7" s="73">
        <v>0</v>
      </c>
      <c r="F7" s="73">
        <v>0</v>
      </c>
      <c r="G7" s="73">
        <v>96</v>
      </c>
      <c r="H7" s="73">
        <v>96</v>
      </c>
      <c r="I7" s="75">
        <v>1</v>
      </c>
      <c r="J7" s="73">
        <v>4</v>
      </c>
      <c r="K7" s="76" t="s">
        <v>41</v>
      </c>
      <c r="L7" s="73">
        <v>1</v>
      </c>
    </row>
    <row r="8" spans="1:12" x14ac:dyDescent="0.35">
      <c r="A8" s="73">
        <v>0</v>
      </c>
      <c r="B8" s="73">
        <v>0</v>
      </c>
      <c r="C8" s="77"/>
      <c r="D8" s="73">
        <v>0</v>
      </c>
      <c r="E8" s="73">
        <v>0</v>
      </c>
      <c r="F8" s="73">
        <v>0</v>
      </c>
      <c r="G8" s="73">
        <v>46</v>
      </c>
      <c r="H8" s="73">
        <v>46</v>
      </c>
      <c r="I8" s="75">
        <v>1</v>
      </c>
      <c r="J8" s="73">
        <v>4</v>
      </c>
      <c r="K8" s="76" t="s">
        <v>42</v>
      </c>
      <c r="L8" s="73">
        <v>2</v>
      </c>
    </row>
    <row r="9" spans="1:12" x14ac:dyDescent="0.35">
      <c r="A9" s="73">
        <v>16</v>
      </c>
      <c r="B9" s="73">
        <v>150</v>
      </c>
      <c r="C9" s="74">
        <v>9.375</v>
      </c>
      <c r="D9" s="73">
        <v>0</v>
      </c>
      <c r="E9" s="73">
        <v>0</v>
      </c>
      <c r="F9" s="73">
        <v>16</v>
      </c>
      <c r="G9" s="73">
        <v>682</v>
      </c>
      <c r="H9" s="73">
        <v>666</v>
      </c>
      <c r="I9" s="75">
        <v>0.97653958944281527</v>
      </c>
      <c r="J9" s="73">
        <v>4</v>
      </c>
      <c r="K9" s="76" t="s">
        <v>43</v>
      </c>
      <c r="L9" s="73">
        <v>4</v>
      </c>
    </row>
    <row r="10" spans="1:12" x14ac:dyDescent="0.35">
      <c r="A10" s="73">
        <v>0</v>
      </c>
      <c r="B10" s="73">
        <v>0</v>
      </c>
      <c r="C10" s="77"/>
      <c r="D10" s="73">
        <v>0</v>
      </c>
      <c r="E10" s="73">
        <v>0</v>
      </c>
      <c r="F10" s="73">
        <v>0</v>
      </c>
      <c r="G10" s="73">
        <v>62</v>
      </c>
      <c r="H10" s="73">
        <v>62</v>
      </c>
      <c r="I10" s="75">
        <v>1</v>
      </c>
      <c r="J10" s="73">
        <v>4</v>
      </c>
      <c r="K10" s="76" t="s">
        <v>44</v>
      </c>
      <c r="L10" s="73">
        <v>3</v>
      </c>
    </row>
    <row r="11" spans="1:12" x14ac:dyDescent="0.35">
      <c r="A11" s="78">
        <f t="shared" ref="A11:H11" si="0">SUM(A7:A10)</f>
        <v>16</v>
      </c>
      <c r="B11" s="78">
        <f t="shared" si="0"/>
        <v>150</v>
      </c>
      <c r="C11" s="79">
        <f t="shared" si="0"/>
        <v>9.375</v>
      </c>
      <c r="D11" s="78">
        <f t="shared" si="0"/>
        <v>0</v>
      </c>
      <c r="E11" s="78">
        <f t="shared" si="0"/>
        <v>0</v>
      </c>
      <c r="F11" s="78">
        <f t="shared" si="0"/>
        <v>16</v>
      </c>
      <c r="G11" s="78">
        <f t="shared" si="0"/>
        <v>886</v>
      </c>
      <c r="H11" s="78">
        <f t="shared" si="0"/>
        <v>870</v>
      </c>
      <c r="I11" s="80">
        <f>AVERAGE(I7:I10)</f>
        <v>0.99413489736070382</v>
      </c>
      <c r="J11" s="78"/>
      <c r="K11" s="81"/>
      <c r="L11" s="78"/>
    </row>
    <row r="12" spans="1:12" x14ac:dyDescent="0.35">
      <c r="A12" s="73">
        <v>2</v>
      </c>
      <c r="B12" s="73">
        <v>12</v>
      </c>
      <c r="C12" s="74">
        <v>6</v>
      </c>
      <c r="D12" s="73">
        <v>0</v>
      </c>
      <c r="E12" s="73">
        <v>0</v>
      </c>
      <c r="F12" s="73">
        <v>2</v>
      </c>
      <c r="G12" s="73">
        <v>92</v>
      </c>
      <c r="H12" s="73">
        <v>90</v>
      </c>
      <c r="I12" s="75">
        <v>0.97826086956521741</v>
      </c>
      <c r="J12" s="73">
        <v>5</v>
      </c>
      <c r="K12" s="76" t="s">
        <v>41</v>
      </c>
      <c r="L12" s="73">
        <v>1</v>
      </c>
    </row>
    <row r="13" spans="1:12" x14ac:dyDescent="0.35">
      <c r="A13" s="73">
        <v>21</v>
      </c>
      <c r="B13" s="73">
        <v>374</v>
      </c>
      <c r="C13" s="74">
        <v>17.80952380952381</v>
      </c>
      <c r="D13" s="73">
        <v>0</v>
      </c>
      <c r="E13" s="73">
        <v>0</v>
      </c>
      <c r="F13" s="73">
        <v>21</v>
      </c>
      <c r="G13" s="73">
        <v>483</v>
      </c>
      <c r="H13" s="73">
        <v>462</v>
      </c>
      <c r="I13" s="75">
        <v>0.95652173913043481</v>
      </c>
      <c r="J13" s="73">
        <v>5</v>
      </c>
      <c r="K13" s="76" t="s">
        <v>43</v>
      </c>
      <c r="L13" s="73">
        <v>4</v>
      </c>
    </row>
    <row r="14" spans="1:12" x14ac:dyDescent="0.35">
      <c r="A14" s="73">
        <v>6</v>
      </c>
      <c r="B14" s="73">
        <v>45</v>
      </c>
      <c r="C14" s="74">
        <v>7.5</v>
      </c>
      <c r="D14" s="73">
        <v>0</v>
      </c>
      <c r="E14" s="73">
        <v>0</v>
      </c>
      <c r="F14" s="73">
        <v>6</v>
      </c>
      <c r="G14" s="73">
        <v>69</v>
      </c>
      <c r="H14" s="73">
        <v>63</v>
      </c>
      <c r="I14" s="75">
        <v>0.91304347826086951</v>
      </c>
      <c r="J14" s="73">
        <v>5</v>
      </c>
      <c r="K14" s="76" t="s">
        <v>44</v>
      </c>
      <c r="L14" s="73">
        <v>3</v>
      </c>
    </row>
    <row r="15" spans="1:12" x14ac:dyDescent="0.35">
      <c r="A15" s="78">
        <f>SUM(A12:A14)</f>
        <v>29</v>
      </c>
      <c r="B15" s="78">
        <f>SUM(B12:B14)</f>
        <v>431</v>
      </c>
      <c r="C15" s="79">
        <f>AVERAGE(C12:C14)</f>
        <v>10.436507936507937</v>
      </c>
      <c r="D15" s="78">
        <f>SUM(D12:D14)</f>
        <v>0</v>
      </c>
      <c r="E15" s="78">
        <f>SUM(E12:E14)</f>
        <v>0</v>
      </c>
      <c r="F15" s="78">
        <f>SUM(F12:F14)</f>
        <v>29</v>
      </c>
      <c r="G15" s="78">
        <f>SUM(G12:G14)</f>
        <v>644</v>
      </c>
      <c r="H15" s="78">
        <f>SUM(H12:H14)</f>
        <v>615</v>
      </c>
      <c r="I15" s="80">
        <f>AVERAGE(I12:I14)</f>
        <v>0.94927536231884069</v>
      </c>
      <c r="J15" s="78"/>
      <c r="K15" s="81"/>
      <c r="L15" s="78"/>
    </row>
    <row r="16" spans="1:12" x14ac:dyDescent="0.35">
      <c r="A16" s="73">
        <v>21</v>
      </c>
      <c r="B16" s="73">
        <v>263</v>
      </c>
      <c r="C16" s="74">
        <v>12.523809523809524</v>
      </c>
      <c r="D16" s="73">
        <v>0</v>
      </c>
      <c r="E16" s="73">
        <v>1</v>
      </c>
      <c r="F16" s="73">
        <v>22</v>
      </c>
      <c r="G16" s="73">
        <v>375</v>
      </c>
      <c r="H16" s="73">
        <v>353</v>
      </c>
      <c r="I16" s="75">
        <v>0.94133333333333336</v>
      </c>
      <c r="J16" s="73">
        <v>6</v>
      </c>
      <c r="K16" s="76" t="s">
        <v>43</v>
      </c>
      <c r="L16" s="73">
        <v>4</v>
      </c>
    </row>
    <row r="17" spans="1:12" x14ac:dyDescent="0.35">
      <c r="A17" s="73">
        <v>7</v>
      </c>
      <c r="B17" s="73">
        <v>119</v>
      </c>
      <c r="C17" s="74">
        <v>17</v>
      </c>
      <c r="D17" s="73">
        <v>0</v>
      </c>
      <c r="E17" s="73">
        <v>0</v>
      </c>
      <c r="F17" s="73">
        <v>7</v>
      </c>
      <c r="G17" s="73">
        <v>96</v>
      </c>
      <c r="H17" s="73">
        <v>89</v>
      </c>
      <c r="I17" s="75">
        <v>0.92708333333333337</v>
      </c>
      <c r="J17" s="73">
        <v>6</v>
      </c>
      <c r="K17" s="76" t="s">
        <v>39</v>
      </c>
      <c r="L17" s="73">
        <v>5</v>
      </c>
    </row>
    <row r="18" spans="1:12" x14ac:dyDescent="0.35">
      <c r="C18" s="82">
        <f>AVERAGE(C16:C17)</f>
        <v>14.761904761904763</v>
      </c>
      <c r="D18">
        <f>SUM(D2:D6)</f>
        <v>0</v>
      </c>
      <c r="E18">
        <f>SUM(E2:E6)</f>
        <v>4</v>
      </c>
      <c r="F18">
        <f>SUM(F2:F6)</f>
        <v>104</v>
      </c>
    </row>
    <row r="19" spans="1:12" x14ac:dyDescent="0.35">
      <c r="C19" s="8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0C913-7C2C-42ED-B7E0-F2BB77C17DB2}">
  <dimension ref="A1:L25"/>
  <sheetViews>
    <sheetView topLeftCell="A15" workbookViewId="0">
      <selection activeCell="I22" sqref="I22:I25"/>
    </sheetView>
  </sheetViews>
  <sheetFormatPr defaultRowHeight="14.5" x14ac:dyDescent="0.35"/>
  <cols>
    <col min="12" max="12" width="12.7265625" customWidth="1"/>
  </cols>
  <sheetData>
    <row r="1" spans="1:12" x14ac:dyDescent="0.35">
      <c r="A1" s="83" t="s">
        <v>28</v>
      </c>
      <c r="B1" s="83" t="s">
        <v>29</v>
      </c>
      <c r="C1" s="83" t="s">
        <v>30</v>
      </c>
      <c r="D1" s="83" t="s">
        <v>31</v>
      </c>
      <c r="E1" s="83" t="s">
        <v>32</v>
      </c>
      <c r="F1" s="83" t="s">
        <v>33</v>
      </c>
      <c r="G1" s="83" t="s">
        <v>34</v>
      </c>
      <c r="H1" s="83" t="s">
        <v>35</v>
      </c>
      <c r="I1" s="83" t="s">
        <v>36</v>
      </c>
      <c r="J1" s="83" t="s">
        <v>37</v>
      </c>
      <c r="K1" s="83" t="s">
        <v>38</v>
      </c>
      <c r="L1" s="83" t="s">
        <v>40</v>
      </c>
    </row>
    <row r="2" spans="1:12" x14ac:dyDescent="0.35">
      <c r="A2" s="84">
        <v>7</v>
      </c>
      <c r="B2" s="84">
        <v>72</v>
      </c>
      <c r="C2" s="85">
        <v>10.285714285714286</v>
      </c>
      <c r="D2" s="84">
        <v>0</v>
      </c>
      <c r="E2" s="84">
        <v>1</v>
      </c>
      <c r="F2" s="84">
        <v>8</v>
      </c>
      <c r="G2" s="84">
        <v>727</v>
      </c>
      <c r="H2" s="84">
        <v>719</v>
      </c>
      <c r="I2" s="86">
        <v>0.98899587345254469</v>
      </c>
      <c r="J2" s="84">
        <v>3</v>
      </c>
      <c r="K2" s="87" t="s">
        <v>41</v>
      </c>
      <c r="L2" s="84">
        <v>1</v>
      </c>
    </row>
    <row r="3" spans="1:12" x14ac:dyDescent="0.35">
      <c r="A3" s="84">
        <v>1</v>
      </c>
      <c r="B3" s="84">
        <v>17</v>
      </c>
      <c r="C3" s="85">
        <v>17</v>
      </c>
      <c r="D3" s="84">
        <v>0</v>
      </c>
      <c r="E3" s="84">
        <v>0</v>
      </c>
      <c r="F3" s="84">
        <v>1</v>
      </c>
      <c r="G3" s="84">
        <v>303</v>
      </c>
      <c r="H3" s="84">
        <v>302</v>
      </c>
      <c r="I3" s="86">
        <v>0.99669966996699666</v>
      </c>
      <c r="J3" s="84">
        <v>3</v>
      </c>
      <c r="K3" s="87" t="s">
        <v>42</v>
      </c>
      <c r="L3" s="84">
        <v>2</v>
      </c>
    </row>
    <row r="4" spans="1:12" x14ac:dyDescent="0.35">
      <c r="A4" s="84">
        <v>33</v>
      </c>
      <c r="B4" s="84">
        <v>593</v>
      </c>
      <c r="C4" s="85">
        <v>17.969696969696969</v>
      </c>
      <c r="D4" s="84">
        <v>0</v>
      </c>
      <c r="E4" s="84">
        <v>1</v>
      </c>
      <c r="F4" s="84">
        <v>34</v>
      </c>
      <c r="G4" s="84">
        <v>2155</v>
      </c>
      <c r="H4" s="84">
        <v>2121</v>
      </c>
      <c r="I4" s="86">
        <v>0.98422273781902547</v>
      </c>
      <c r="J4" s="84">
        <v>3</v>
      </c>
      <c r="K4" s="87" t="s">
        <v>43</v>
      </c>
      <c r="L4" s="84">
        <v>4</v>
      </c>
    </row>
    <row r="5" spans="1:12" x14ac:dyDescent="0.35">
      <c r="A5" s="84">
        <v>111</v>
      </c>
      <c r="B5" s="84">
        <v>1591</v>
      </c>
      <c r="C5" s="85">
        <v>14.333333333333334</v>
      </c>
      <c r="D5" s="84">
        <v>2</v>
      </c>
      <c r="E5" s="84">
        <v>5</v>
      </c>
      <c r="F5" s="84">
        <v>118</v>
      </c>
      <c r="G5" s="84">
        <v>6548</v>
      </c>
      <c r="H5" s="84">
        <v>6430</v>
      </c>
      <c r="I5" s="86">
        <v>0.98197923029932799</v>
      </c>
      <c r="J5" s="84">
        <v>3</v>
      </c>
      <c r="K5" s="87" t="s">
        <v>43</v>
      </c>
      <c r="L5" s="84">
        <v>5</v>
      </c>
    </row>
    <row r="6" spans="1:12" x14ac:dyDescent="0.35">
      <c r="A6" s="84">
        <v>9</v>
      </c>
      <c r="B6" s="84">
        <v>106</v>
      </c>
      <c r="C6" s="85">
        <v>11.777777777777779</v>
      </c>
      <c r="D6" s="84">
        <v>0</v>
      </c>
      <c r="E6" s="84">
        <v>0</v>
      </c>
      <c r="F6" s="84">
        <v>9</v>
      </c>
      <c r="G6" s="84">
        <v>631</v>
      </c>
      <c r="H6" s="84">
        <v>622</v>
      </c>
      <c r="I6" s="86">
        <v>0.98573692551505543</v>
      </c>
      <c r="J6" s="84">
        <v>3</v>
      </c>
      <c r="K6" s="87" t="s">
        <v>44</v>
      </c>
      <c r="L6" s="84">
        <v>3</v>
      </c>
    </row>
    <row r="7" spans="1:12" x14ac:dyDescent="0.35">
      <c r="A7" s="89"/>
      <c r="B7" s="89"/>
      <c r="C7" s="90">
        <f>AVERAGE(C2:C6)</f>
        <v>14.273304473304472</v>
      </c>
      <c r="D7" s="89"/>
      <c r="E7" s="89"/>
      <c r="F7" s="89"/>
      <c r="G7" s="89"/>
      <c r="H7" s="89"/>
      <c r="I7" s="91">
        <f>AVERAGE(I2:I6)</f>
        <v>0.98752688741059003</v>
      </c>
      <c r="J7" s="89"/>
      <c r="K7" s="92"/>
      <c r="L7" s="89"/>
    </row>
    <row r="8" spans="1:12" x14ac:dyDescent="0.35">
      <c r="A8" s="89"/>
      <c r="B8" s="89"/>
      <c r="C8" s="93"/>
      <c r="D8" s="89"/>
      <c r="E8" s="89"/>
      <c r="F8" s="89"/>
      <c r="G8" s="89"/>
      <c r="H8" s="89"/>
      <c r="I8" s="91"/>
      <c r="J8" s="89"/>
      <c r="K8" s="92"/>
      <c r="L8" s="89"/>
    </row>
    <row r="9" spans="1:12" x14ac:dyDescent="0.35">
      <c r="A9" s="84">
        <v>0</v>
      </c>
      <c r="B9" s="84">
        <v>0</v>
      </c>
      <c r="C9" s="88"/>
      <c r="D9" s="84">
        <v>0</v>
      </c>
      <c r="E9" s="84">
        <v>0</v>
      </c>
      <c r="F9" s="84">
        <v>0</v>
      </c>
      <c r="G9" s="84">
        <v>96</v>
      </c>
      <c r="H9" s="84">
        <v>96</v>
      </c>
      <c r="I9" s="86">
        <v>1</v>
      </c>
      <c r="J9" s="84">
        <v>4</v>
      </c>
      <c r="K9" s="87" t="s">
        <v>41</v>
      </c>
      <c r="L9" s="84">
        <v>1</v>
      </c>
    </row>
    <row r="10" spans="1:12" x14ac:dyDescent="0.35">
      <c r="A10" s="84">
        <v>0</v>
      </c>
      <c r="B10" s="84">
        <v>0</v>
      </c>
      <c r="C10" s="88"/>
      <c r="D10" s="84">
        <v>0</v>
      </c>
      <c r="E10" s="84">
        <v>0</v>
      </c>
      <c r="F10" s="84">
        <v>0</v>
      </c>
      <c r="G10" s="84">
        <v>46</v>
      </c>
      <c r="H10" s="84">
        <v>46</v>
      </c>
      <c r="I10" s="86">
        <v>1</v>
      </c>
      <c r="J10" s="84">
        <v>4</v>
      </c>
      <c r="K10" s="87" t="s">
        <v>42</v>
      </c>
      <c r="L10" s="84">
        <v>2</v>
      </c>
    </row>
    <row r="11" spans="1:12" x14ac:dyDescent="0.35">
      <c r="A11" s="84">
        <v>16</v>
      </c>
      <c r="B11" s="84">
        <v>150</v>
      </c>
      <c r="C11" s="85">
        <v>9.375</v>
      </c>
      <c r="D11" s="84">
        <v>0</v>
      </c>
      <c r="E11" s="84">
        <v>0</v>
      </c>
      <c r="F11" s="84">
        <v>16</v>
      </c>
      <c r="G11" s="84">
        <v>682</v>
      </c>
      <c r="H11" s="84">
        <v>666</v>
      </c>
      <c r="I11" s="86">
        <v>0.97653958944281527</v>
      </c>
      <c r="J11" s="84">
        <v>4</v>
      </c>
      <c r="K11" s="87" t="s">
        <v>43</v>
      </c>
      <c r="L11" s="84">
        <v>4</v>
      </c>
    </row>
    <row r="12" spans="1:12" x14ac:dyDescent="0.35">
      <c r="A12" s="84">
        <v>57</v>
      </c>
      <c r="B12" s="84">
        <v>688</v>
      </c>
      <c r="C12" s="85">
        <v>12.070175438596491</v>
      </c>
      <c r="D12" s="84">
        <v>2</v>
      </c>
      <c r="E12" s="84">
        <v>1</v>
      </c>
      <c r="F12" s="84">
        <v>60</v>
      </c>
      <c r="G12" s="84">
        <v>1551</v>
      </c>
      <c r="H12" s="84">
        <v>1491</v>
      </c>
      <c r="I12" s="86">
        <v>0.96131528046421666</v>
      </c>
      <c r="J12" s="84">
        <v>4</v>
      </c>
      <c r="K12" s="87" t="s">
        <v>43</v>
      </c>
      <c r="L12" s="84">
        <v>5</v>
      </c>
    </row>
    <row r="13" spans="1:12" x14ac:dyDescent="0.35">
      <c r="A13" s="84">
        <v>0</v>
      </c>
      <c r="B13" s="84">
        <v>0</v>
      </c>
      <c r="C13" s="88"/>
      <c r="D13" s="84">
        <v>0</v>
      </c>
      <c r="E13" s="84">
        <v>0</v>
      </c>
      <c r="F13" s="84">
        <v>0</v>
      </c>
      <c r="G13" s="84">
        <v>62</v>
      </c>
      <c r="H13" s="84">
        <v>62</v>
      </c>
      <c r="I13" s="86">
        <v>1</v>
      </c>
      <c r="J13" s="84">
        <v>4</v>
      </c>
      <c r="K13" s="87" t="s">
        <v>44</v>
      </c>
      <c r="L13" s="84">
        <v>3</v>
      </c>
    </row>
    <row r="14" spans="1:12" x14ac:dyDescent="0.35">
      <c r="A14" s="89"/>
      <c r="B14" s="89"/>
      <c r="C14" s="90">
        <f>AVERAGE(C11:C13)</f>
        <v>10.722587719298247</v>
      </c>
      <c r="D14" s="89"/>
      <c r="E14" s="89"/>
      <c r="F14" s="89"/>
      <c r="G14" s="89"/>
      <c r="H14" s="89"/>
      <c r="I14" s="91">
        <f>AVERAGE(I9:I13)</f>
        <v>0.98757097398140625</v>
      </c>
      <c r="J14" s="89"/>
      <c r="K14" s="92"/>
      <c r="L14" s="89"/>
    </row>
    <row r="15" spans="1:12" x14ac:dyDescent="0.35">
      <c r="A15" s="89"/>
      <c r="B15" s="89"/>
      <c r="C15" s="90"/>
      <c r="D15" s="89"/>
      <c r="E15" s="89"/>
      <c r="F15" s="89"/>
      <c r="G15" s="89"/>
      <c r="H15" s="89"/>
      <c r="I15" s="91"/>
      <c r="J15" s="89"/>
      <c r="K15" s="92"/>
      <c r="L15" s="89"/>
    </row>
    <row r="16" spans="1:12" x14ac:dyDescent="0.35">
      <c r="A16" s="84">
        <v>2</v>
      </c>
      <c r="B16" s="84">
        <v>12</v>
      </c>
      <c r="C16" s="85">
        <v>6</v>
      </c>
      <c r="D16" s="84">
        <v>0</v>
      </c>
      <c r="E16" s="84">
        <v>0</v>
      </c>
      <c r="F16" s="84">
        <v>2</v>
      </c>
      <c r="G16" s="84">
        <v>92</v>
      </c>
      <c r="H16" s="84">
        <v>90</v>
      </c>
      <c r="I16" s="86">
        <v>0.97826086956521741</v>
      </c>
      <c r="J16" s="84">
        <v>5</v>
      </c>
      <c r="K16" s="87" t="s">
        <v>41</v>
      </c>
      <c r="L16" s="84">
        <v>1</v>
      </c>
    </row>
    <row r="17" spans="1:12" x14ac:dyDescent="0.35">
      <c r="A17" s="84">
        <v>21</v>
      </c>
      <c r="B17" s="84">
        <v>374</v>
      </c>
      <c r="C17" s="85">
        <v>17.80952380952381</v>
      </c>
      <c r="D17" s="84">
        <v>0</v>
      </c>
      <c r="E17" s="84">
        <v>0</v>
      </c>
      <c r="F17" s="84">
        <v>21</v>
      </c>
      <c r="G17" s="84">
        <v>483</v>
      </c>
      <c r="H17" s="84">
        <v>462</v>
      </c>
      <c r="I17" s="86">
        <v>0.95652173913043481</v>
      </c>
      <c r="J17" s="84">
        <v>5</v>
      </c>
      <c r="K17" s="87" t="s">
        <v>43</v>
      </c>
      <c r="L17" s="84">
        <v>4</v>
      </c>
    </row>
    <row r="18" spans="1:12" x14ac:dyDescent="0.35">
      <c r="A18" s="84">
        <v>57</v>
      </c>
      <c r="B18" s="84">
        <v>985</v>
      </c>
      <c r="C18" s="85">
        <v>17.280701754385966</v>
      </c>
      <c r="D18" s="84">
        <v>2</v>
      </c>
      <c r="E18" s="84">
        <v>2</v>
      </c>
      <c r="F18" s="84">
        <v>61</v>
      </c>
      <c r="G18" s="84">
        <v>1106</v>
      </c>
      <c r="H18" s="84">
        <v>1045</v>
      </c>
      <c r="I18" s="86">
        <v>0.94484629294755873</v>
      </c>
      <c r="J18" s="84">
        <v>5</v>
      </c>
      <c r="K18" s="87" t="s">
        <v>43</v>
      </c>
      <c r="L18" s="84">
        <v>5</v>
      </c>
    </row>
    <row r="19" spans="1:12" x14ac:dyDescent="0.35">
      <c r="A19" s="84">
        <v>6</v>
      </c>
      <c r="B19" s="84">
        <v>45</v>
      </c>
      <c r="C19" s="85">
        <v>7.5</v>
      </c>
      <c r="D19" s="84">
        <v>0</v>
      </c>
      <c r="E19" s="84">
        <v>0</v>
      </c>
      <c r="F19" s="84">
        <v>6</v>
      </c>
      <c r="G19" s="84">
        <v>69</v>
      </c>
      <c r="H19" s="84">
        <v>63</v>
      </c>
      <c r="I19" s="86">
        <v>0.91304347826086951</v>
      </c>
      <c r="J19" s="84">
        <v>5</v>
      </c>
      <c r="K19" s="87" t="s">
        <v>44</v>
      </c>
      <c r="L19" s="84">
        <v>3</v>
      </c>
    </row>
    <row r="20" spans="1:12" ht="29" x14ac:dyDescent="0.35">
      <c r="A20" s="84">
        <v>16</v>
      </c>
      <c r="B20" s="84">
        <v>289</v>
      </c>
      <c r="C20" s="85">
        <v>18.0625</v>
      </c>
      <c r="D20" s="84">
        <v>0</v>
      </c>
      <c r="E20" s="84">
        <v>0</v>
      </c>
      <c r="F20" s="84">
        <v>16</v>
      </c>
      <c r="G20" s="84">
        <v>300</v>
      </c>
      <c r="H20" s="84">
        <v>284</v>
      </c>
      <c r="I20" s="86">
        <v>0.94666666666666666</v>
      </c>
      <c r="J20" s="84">
        <v>5</v>
      </c>
      <c r="K20" s="87" t="s">
        <v>39</v>
      </c>
      <c r="L20" s="84">
        <v>5</v>
      </c>
    </row>
    <row r="21" spans="1:12" x14ac:dyDescent="0.35">
      <c r="A21" s="84"/>
      <c r="B21" s="84"/>
      <c r="C21" s="85">
        <f>AVERAGE(C16:C20)</f>
        <v>13.330545112781953</v>
      </c>
      <c r="D21" s="84"/>
      <c r="E21" s="84">
        <f>SUM(E16:E20)</f>
        <v>2</v>
      </c>
      <c r="F21" s="84"/>
      <c r="G21" s="84"/>
      <c r="H21" s="84"/>
      <c r="I21" s="86">
        <f>AVERAGE(I16:I20)</f>
        <v>0.94786780931414949</v>
      </c>
      <c r="J21" s="84"/>
      <c r="K21" s="87"/>
      <c r="L21" s="84"/>
    </row>
    <row r="22" spans="1:12" x14ac:dyDescent="0.35">
      <c r="A22" s="84">
        <v>21</v>
      </c>
      <c r="B22" s="84">
        <v>263</v>
      </c>
      <c r="C22" s="85">
        <v>12.523809523809524</v>
      </c>
      <c r="D22" s="84">
        <v>0</v>
      </c>
      <c r="E22" s="84">
        <v>1</v>
      </c>
      <c r="F22" s="84">
        <v>22</v>
      </c>
      <c r="G22" s="84">
        <v>375</v>
      </c>
      <c r="H22" s="84">
        <v>353</v>
      </c>
      <c r="I22" s="86">
        <v>0.94133333333333336</v>
      </c>
      <c r="J22" s="84">
        <v>6</v>
      </c>
      <c r="K22" s="87" t="s">
        <v>43</v>
      </c>
      <c r="L22" s="84">
        <v>4</v>
      </c>
    </row>
    <row r="23" spans="1:12" x14ac:dyDescent="0.35">
      <c r="A23" s="84">
        <v>28</v>
      </c>
      <c r="B23" s="84">
        <v>563</v>
      </c>
      <c r="C23" s="85">
        <v>20.107142857142858</v>
      </c>
      <c r="D23" s="84">
        <v>0</v>
      </c>
      <c r="E23" s="84">
        <v>2</v>
      </c>
      <c r="F23" s="84">
        <v>30</v>
      </c>
      <c r="G23" s="84">
        <v>664</v>
      </c>
      <c r="H23" s="84">
        <v>634</v>
      </c>
      <c r="I23" s="86">
        <v>0.95481927710843373</v>
      </c>
      <c r="J23" s="84">
        <v>6</v>
      </c>
      <c r="K23" s="87" t="s">
        <v>43</v>
      </c>
      <c r="L23" s="84">
        <v>5</v>
      </c>
    </row>
    <row r="24" spans="1:12" ht="29" x14ac:dyDescent="0.35">
      <c r="A24" s="84">
        <v>16</v>
      </c>
      <c r="B24" s="84">
        <v>207</v>
      </c>
      <c r="C24" s="85">
        <v>12.9375</v>
      </c>
      <c r="D24" s="84">
        <v>0</v>
      </c>
      <c r="E24" s="84">
        <v>0</v>
      </c>
      <c r="F24" s="84">
        <v>16</v>
      </c>
      <c r="G24" s="84">
        <v>300</v>
      </c>
      <c r="H24" s="84">
        <v>284</v>
      </c>
      <c r="I24" s="86">
        <v>0.94666666666666666</v>
      </c>
      <c r="J24" s="84">
        <v>6</v>
      </c>
      <c r="K24" s="87" t="s">
        <v>39</v>
      </c>
      <c r="L24" s="84">
        <v>5</v>
      </c>
    </row>
    <row r="25" spans="1:12" x14ac:dyDescent="0.35">
      <c r="C25" s="82">
        <f>AVERAGE(C22:C24)</f>
        <v>15.189484126984127</v>
      </c>
      <c r="I25" s="94">
        <f>AVERAGE(I22:I24)</f>
        <v>0.94760642570281128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81BD7-2CBE-46D1-84B5-B3682EAF4F0A}">
  <dimension ref="A1:L5"/>
  <sheetViews>
    <sheetView workbookViewId="0">
      <selection activeCell="K12" sqref="K12"/>
    </sheetView>
  </sheetViews>
  <sheetFormatPr defaultRowHeight="14.5" x14ac:dyDescent="0.35"/>
  <cols>
    <col min="11" max="11" width="16" customWidth="1"/>
  </cols>
  <sheetData>
    <row r="1" spans="1:12" x14ac:dyDescent="0.35">
      <c r="A1" s="65" t="s">
        <v>28</v>
      </c>
      <c r="B1" s="65" t="s">
        <v>29</v>
      </c>
      <c r="C1" s="65" t="s">
        <v>30</v>
      </c>
      <c r="D1" s="65" t="s">
        <v>31</v>
      </c>
      <c r="E1" s="65" t="s">
        <v>32</v>
      </c>
      <c r="F1" s="65" t="s">
        <v>33</v>
      </c>
      <c r="G1" s="65" t="s">
        <v>34</v>
      </c>
      <c r="H1" s="65" t="s">
        <v>35</v>
      </c>
      <c r="I1" s="65" t="s">
        <v>36</v>
      </c>
      <c r="J1" s="65" t="s">
        <v>37</v>
      </c>
      <c r="K1" s="65" t="s">
        <v>38</v>
      </c>
      <c r="L1" s="70" t="s">
        <v>7</v>
      </c>
    </row>
    <row r="2" spans="1:12" x14ac:dyDescent="0.35">
      <c r="A2" s="66">
        <v>73</v>
      </c>
      <c r="B2" s="66">
        <v>1535</v>
      </c>
      <c r="C2" s="67">
        <v>21.027397260273972</v>
      </c>
      <c r="D2" s="66">
        <v>2</v>
      </c>
      <c r="E2" s="66">
        <v>2</v>
      </c>
      <c r="F2" s="66">
        <v>77</v>
      </c>
      <c r="G2" s="66">
        <v>3405</v>
      </c>
      <c r="H2" s="66">
        <v>3328</v>
      </c>
      <c r="I2" s="68">
        <v>0.97738619676945671</v>
      </c>
      <c r="J2" s="66">
        <v>3</v>
      </c>
      <c r="K2" s="69" t="s">
        <v>39</v>
      </c>
    </row>
    <row r="3" spans="1:12" x14ac:dyDescent="0.35">
      <c r="A3" s="66">
        <v>15</v>
      </c>
      <c r="B3" s="66">
        <v>146</v>
      </c>
      <c r="C3" s="67">
        <v>9.7333333333333325</v>
      </c>
      <c r="D3" s="66">
        <v>0</v>
      </c>
      <c r="E3" s="66">
        <v>0</v>
      </c>
      <c r="F3" s="66">
        <v>15</v>
      </c>
      <c r="G3" s="66">
        <v>924</v>
      </c>
      <c r="H3" s="66">
        <v>909</v>
      </c>
      <c r="I3" s="68">
        <v>0.98376623376623373</v>
      </c>
      <c r="J3" s="66">
        <v>4</v>
      </c>
      <c r="K3" s="69" t="s">
        <v>39</v>
      </c>
    </row>
    <row r="4" spans="1:12" x14ac:dyDescent="0.35">
      <c r="A4" s="66">
        <v>16</v>
      </c>
      <c r="B4" s="66">
        <v>289</v>
      </c>
      <c r="C4" s="67">
        <v>18.0625</v>
      </c>
      <c r="D4" s="66">
        <v>0</v>
      </c>
      <c r="E4" s="66">
        <v>0</v>
      </c>
      <c r="F4" s="66">
        <v>16</v>
      </c>
      <c r="G4" s="66">
        <v>300</v>
      </c>
      <c r="H4" s="66">
        <v>284</v>
      </c>
      <c r="I4" s="68">
        <v>0.94666666666666666</v>
      </c>
      <c r="J4" s="66">
        <v>5</v>
      </c>
      <c r="K4" s="69" t="s">
        <v>39</v>
      </c>
    </row>
    <row r="5" spans="1:12" x14ac:dyDescent="0.35">
      <c r="A5" s="66">
        <v>16</v>
      </c>
      <c r="B5" s="66">
        <v>207</v>
      </c>
      <c r="C5" s="67">
        <v>12.9375</v>
      </c>
      <c r="D5" s="66">
        <v>0</v>
      </c>
      <c r="E5" s="66">
        <v>0</v>
      </c>
      <c r="F5" s="66">
        <v>16</v>
      </c>
      <c r="G5" s="66">
        <v>300</v>
      </c>
      <c r="H5" s="66">
        <v>284</v>
      </c>
      <c r="I5" s="68">
        <v>0.94666666666666666</v>
      </c>
      <c r="J5" s="66">
        <v>6</v>
      </c>
      <c r="K5" s="69" t="s">
        <v>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55503-B255-49E7-BC23-BBCF2A1BE537}">
  <dimension ref="A1:K5"/>
  <sheetViews>
    <sheetView workbookViewId="0">
      <selection activeCell="M4" sqref="M4"/>
    </sheetView>
  </sheetViews>
  <sheetFormatPr defaultRowHeight="14.5" x14ac:dyDescent="0.35"/>
  <cols>
    <col min="10" max="10" width="11.453125" customWidth="1"/>
    <col min="11" max="11" width="12.7265625" customWidth="1"/>
  </cols>
  <sheetData>
    <row r="1" spans="1:11" x14ac:dyDescent="0.35">
      <c r="A1" s="61" t="s">
        <v>28</v>
      </c>
      <c r="B1" s="61" t="s">
        <v>29</v>
      </c>
      <c r="C1" s="61" t="s">
        <v>30</v>
      </c>
      <c r="D1" s="61" t="s">
        <v>31</v>
      </c>
      <c r="E1" s="61" t="s">
        <v>32</v>
      </c>
      <c r="F1" s="61" t="s">
        <v>33</v>
      </c>
      <c r="G1" s="61" t="s">
        <v>34</v>
      </c>
      <c r="H1" s="61" t="s">
        <v>35</v>
      </c>
      <c r="I1" s="61" t="s">
        <v>36</v>
      </c>
      <c r="J1" s="61" t="s">
        <v>37</v>
      </c>
      <c r="K1" s="61" t="s">
        <v>38</v>
      </c>
    </row>
    <row r="2" spans="1:11" x14ac:dyDescent="0.35">
      <c r="A2" s="62">
        <v>46</v>
      </c>
      <c r="B2" s="62">
        <v>921</v>
      </c>
      <c r="C2" s="63">
        <v>20.021739130434781</v>
      </c>
      <c r="D2" s="62">
        <v>0</v>
      </c>
      <c r="E2" s="62">
        <v>2</v>
      </c>
      <c r="F2" s="62">
        <v>48</v>
      </c>
      <c r="G2" s="62">
        <v>1080</v>
      </c>
      <c r="H2" s="62">
        <v>1032</v>
      </c>
      <c r="I2" s="64">
        <v>0.9555555555555556</v>
      </c>
      <c r="J2" s="62">
        <v>3</v>
      </c>
      <c r="K2" s="71" t="s">
        <v>39</v>
      </c>
    </row>
    <row r="3" spans="1:11" x14ac:dyDescent="0.35">
      <c r="A3" s="62">
        <v>6</v>
      </c>
      <c r="B3" s="62">
        <v>70</v>
      </c>
      <c r="C3" s="63">
        <v>11.666666666666666</v>
      </c>
      <c r="D3" s="62">
        <v>0</v>
      </c>
      <c r="E3" s="62">
        <v>0</v>
      </c>
      <c r="F3" s="62">
        <v>6</v>
      </c>
      <c r="G3" s="62">
        <v>296</v>
      </c>
      <c r="H3" s="62">
        <v>290</v>
      </c>
      <c r="I3" s="64">
        <v>0.97972972972972971</v>
      </c>
      <c r="J3" s="62">
        <v>4</v>
      </c>
      <c r="K3" s="71" t="s">
        <v>39</v>
      </c>
    </row>
    <row r="4" spans="1:11" x14ac:dyDescent="0.35">
      <c r="A4" s="62">
        <v>5</v>
      </c>
      <c r="B4" s="62">
        <v>143</v>
      </c>
      <c r="C4" s="63">
        <v>28.6</v>
      </c>
      <c r="D4" s="62">
        <v>0</v>
      </c>
      <c r="E4" s="62">
        <v>0</v>
      </c>
      <c r="F4" s="62">
        <v>5</v>
      </c>
      <c r="G4" s="62">
        <v>96</v>
      </c>
      <c r="H4" s="62">
        <v>91</v>
      </c>
      <c r="I4" s="64">
        <v>0.94791666666666663</v>
      </c>
      <c r="J4" s="62">
        <v>5</v>
      </c>
      <c r="K4" s="71" t="s">
        <v>39</v>
      </c>
    </row>
    <row r="5" spans="1:11" x14ac:dyDescent="0.35">
      <c r="A5" s="62">
        <v>7</v>
      </c>
      <c r="B5" s="62">
        <v>119</v>
      </c>
      <c r="C5" s="63">
        <v>17</v>
      </c>
      <c r="D5" s="62">
        <v>0</v>
      </c>
      <c r="E5" s="62">
        <v>0</v>
      </c>
      <c r="F5" s="62">
        <v>7</v>
      </c>
      <c r="G5" s="62">
        <v>96</v>
      </c>
      <c r="H5" s="62">
        <v>89</v>
      </c>
      <c r="I5" s="64">
        <v>0.92708333333333337</v>
      </c>
      <c r="J5" s="62">
        <v>6</v>
      </c>
      <c r="K5" s="71" t="s">
        <v>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74020-1C93-4B49-A36C-5CEA94454ABD}">
  <dimension ref="A1:D21"/>
  <sheetViews>
    <sheetView workbookViewId="0">
      <selection activeCell="F18" sqref="F18"/>
    </sheetView>
  </sheetViews>
  <sheetFormatPr defaultRowHeight="14.5" x14ac:dyDescent="0.35"/>
  <cols>
    <col min="1" max="1" width="12.453125" customWidth="1"/>
    <col min="2" max="2" width="9.90625" customWidth="1"/>
    <col min="3" max="3" width="13.6328125" customWidth="1"/>
  </cols>
  <sheetData>
    <row r="1" spans="1:4" s="139" customFormat="1" x14ac:dyDescent="0.35">
      <c r="A1" s="139" t="s">
        <v>90</v>
      </c>
      <c r="B1" s="139" t="s">
        <v>91</v>
      </c>
      <c r="C1" s="139" t="s">
        <v>36</v>
      </c>
    </row>
    <row r="2" spans="1:4" x14ac:dyDescent="0.35">
      <c r="A2" s="129" t="s">
        <v>71</v>
      </c>
      <c r="B2" s="130"/>
      <c r="C2" s="131"/>
    </row>
    <row r="3" spans="1:4" x14ac:dyDescent="0.35">
      <c r="A3" s="132" t="s">
        <v>72</v>
      </c>
      <c r="B3" s="133">
        <v>1781</v>
      </c>
      <c r="C3" s="133" t="s">
        <v>73</v>
      </c>
    </row>
    <row r="4" spans="1:4" x14ac:dyDescent="0.35">
      <c r="A4" s="132" t="s">
        <v>74</v>
      </c>
      <c r="B4" s="133">
        <v>1091</v>
      </c>
      <c r="C4" s="133" t="s">
        <v>73</v>
      </c>
    </row>
    <row r="5" spans="1:4" x14ac:dyDescent="0.35">
      <c r="A5" s="132" t="s">
        <v>75</v>
      </c>
      <c r="B5" s="133">
        <v>367</v>
      </c>
      <c r="C5" s="133" t="s">
        <v>73</v>
      </c>
    </row>
    <row r="6" spans="1:4" x14ac:dyDescent="0.35">
      <c r="A6" s="132" t="s">
        <v>76</v>
      </c>
      <c r="B6" s="133">
        <v>304</v>
      </c>
      <c r="C6" s="133" t="s">
        <v>73</v>
      </c>
    </row>
    <row r="7" spans="1:4" x14ac:dyDescent="0.35">
      <c r="A7" s="132" t="s">
        <v>77</v>
      </c>
      <c r="B7" s="133">
        <v>550</v>
      </c>
      <c r="C7" s="133" t="s">
        <v>73</v>
      </c>
    </row>
    <row r="8" spans="1:4" x14ac:dyDescent="0.35">
      <c r="A8" s="132" t="s">
        <v>78</v>
      </c>
      <c r="B8" s="133">
        <v>807</v>
      </c>
      <c r="C8" s="133" t="s">
        <v>73</v>
      </c>
    </row>
    <row r="9" spans="1:4" x14ac:dyDescent="0.35">
      <c r="A9" s="132" t="s">
        <v>79</v>
      </c>
      <c r="B9" s="133">
        <v>712</v>
      </c>
      <c r="C9" s="133" t="s">
        <v>73</v>
      </c>
    </row>
    <row r="10" spans="1:4" x14ac:dyDescent="0.35">
      <c r="A10" s="132" t="s">
        <v>80</v>
      </c>
      <c r="B10" s="133">
        <v>1975</v>
      </c>
      <c r="C10" s="133" t="s">
        <v>73</v>
      </c>
    </row>
    <row r="11" spans="1:4" x14ac:dyDescent="0.35">
      <c r="A11" s="132" t="s">
        <v>81</v>
      </c>
      <c r="B11" s="133">
        <v>2581</v>
      </c>
      <c r="C11" s="133" t="s">
        <v>73</v>
      </c>
    </row>
    <row r="12" spans="1:4" x14ac:dyDescent="0.35">
      <c r="A12" s="134" t="s">
        <v>82</v>
      </c>
      <c r="B12" s="135"/>
      <c r="C12" s="136"/>
    </row>
    <row r="13" spans="1:4" x14ac:dyDescent="0.35">
      <c r="A13" s="137" t="s">
        <v>83</v>
      </c>
      <c r="B13" s="138">
        <v>3369</v>
      </c>
      <c r="C13" s="138" t="s">
        <v>73</v>
      </c>
      <c r="D13" t="s">
        <v>92</v>
      </c>
    </row>
    <row r="14" spans="1:4" x14ac:dyDescent="0.35">
      <c r="A14" s="137" t="s">
        <v>84</v>
      </c>
      <c r="B14" s="138">
        <v>611</v>
      </c>
      <c r="C14" s="138" t="s">
        <v>73</v>
      </c>
    </row>
    <row r="15" spans="1:4" x14ac:dyDescent="0.35">
      <c r="A15" s="137" t="s">
        <v>85</v>
      </c>
      <c r="B15" s="138">
        <v>514</v>
      </c>
      <c r="C15" s="138" t="s">
        <v>73</v>
      </c>
    </row>
    <row r="16" spans="1:4" x14ac:dyDescent="0.35">
      <c r="A16" s="137" t="s">
        <v>86</v>
      </c>
      <c r="B16" s="138">
        <v>8073</v>
      </c>
      <c r="C16" s="138" t="s">
        <v>73</v>
      </c>
    </row>
    <row r="17" spans="1:3" x14ac:dyDescent="0.35">
      <c r="A17" s="137" t="s">
        <v>87</v>
      </c>
      <c r="B17" s="138">
        <v>1103</v>
      </c>
      <c r="C17" s="138" t="s">
        <v>73</v>
      </c>
    </row>
    <row r="18" spans="1:3" x14ac:dyDescent="0.35">
      <c r="A18" s="137" t="s">
        <v>88</v>
      </c>
      <c r="B18" s="138">
        <v>1457</v>
      </c>
      <c r="C18" s="138" t="s">
        <v>73</v>
      </c>
    </row>
    <row r="19" spans="1:3" x14ac:dyDescent="0.35">
      <c r="A19" s="137" t="s">
        <v>89</v>
      </c>
      <c r="B19" s="138">
        <v>731</v>
      </c>
      <c r="C19" s="138" t="s">
        <v>73</v>
      </c>
    </row>
    <row r="20" spans="1:3" x14ac:dyDescent="0.35">
      <c r="A20" s="137" t="s">
        <v>80</v>
      </c>
      <c r="B20" s="138">
        <v>1317</v>
      </c>
      <c r="C20" s="138" t="s">
        <v>73</v>
      </c>
    </row>
    <row r="21" spans="1:3" x14ac:dyDescent="0.35">
      <c r="A21" s="137" t="s">
        <v>81</v>
      </c>
      <c r="B21" s="138">
        <v>8194</v>
      </c>
      <c r="C21" s="138" t="s">
        <v>73</v>
      </c>
    </row>
  </sheetData>
  <mergeCells count="2">
    <mergeCell ref="A2:C2"/>
    <mergeCell ref="A12:C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858EB774931842BF3CBC21CAE4B9ED" ma:contentTypeVersion="9" ma:contentTypeDescription="Create a new document." ma:contentTypeScope="" ma:versionID="58a63cb9b34a27b7fd4b60f402c4161c">
  <xsd:schema xmlns:xsd="http://www.w3.org/2001/XMLSchema" xmlns:xs="http://www.w3.org/2001/XMLSchema" xmlns:p="http://schemas.microsoft.com/office/2006/metadata/properties" xmlns:ns3="b744059a-dda4-4d13-a15e-0cb4ec0c00fd" xmlns:ns4="fe97d989-a83a-4cdf-af58-f60dd313a207" targetNamespace="http://schemas.microsoft.com/office/2006/metadata/properties" ma:root="true" ma:fieldsID="74d6bfdc3f3e7498b2b63a84fb18d56a" ns3:_="" ns4:_="">
    <xsd:import namespace="b744059a-dda4-4d13-a15e-0cb4ec0c00fd"/>
    <xsd:import namespace="fe97d989-a83a-4cdf-af58-f60dd313a2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44059a-dda4-4d13-a15e-0cb4ec0c00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97d989-a83a-4cdf-af58-f60dd313a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287078-6A38-4BC2-B454-D1CCFAA80B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BD423E-758D-4A35-A1FA-4D0D61A37242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b744059a-dda4-4d13-a15e-0cb4ec0c00fd"/>
    <ds:schemaRef ds:uri="fe97d989-a83a-4cdf-af58-f60dd313a20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B3C8005-1600-4B14-BE73-695EF21F350E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C8CF9CBD-86C7-4381-9178-80CA89D636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44059a-dda4-4d13-a15e-0cb4ec0c00fd"/>
    <ds:schemaRef ds:uri="fe97d989-a83a-4cdf-af58-f60dd313a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March 2022</vt:lpstr>
      <vt:lpstr>Sheet3</vt:lpstr>
      <vt:lpstr>Sheet4</vt:lpstr>
      <vt:lpstr>YTD</vt:lpstr>
      <vt:lpstr>MAR</vt:lpstr>
      <vt:lpstr>SLE&amp;CTrail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GARNEAU</dc:creator>
  <cp:lastModifiedBy>Aparo, Thomas J.</cp:lastModifiedBy>
  <cp:lastPrinted>2020-09-14T12:07:45Z</cp:lastPrinted>
  <dcterms:created xsi:type="dcterms:W3CDTF">2020-04-16T15:27:30Z</dcterms:created>
  <dcterms:modified xsi:type="dcterms:W3CDTF">2022-04-19T21:14:53Z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0x0101005A858EB774931842BF3CBC21CAE4B9ED</vt:lpwstr>
  </property>
  <property fmtid="{D5CDD505-2E9C-101B-9397-08002B2CF9AE}" pid="3" name="Workbook id">
    <vt:lpwstr>fe9bbe44-f7ab-4251-b78c-b2143a6d58e3</vt:lpwstr>
  </property>
  <property fmtid="{D5CDD505-2E9C-101B-9397-08002B2CF9AE}" pid="4" name="Workbook type">
    <vt:lpwstr>Custom</vt:lpwstr>
  </property>
  <property fmtid="{D5CDD505-2E9C-101B-9397-08002B2CF9AE}" pid="5" name="Workbook version">
    <vt:lpwstr>Custom</vt:lpwstr>
  </property>
</Properties>
</file>